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
    </mc:Choice>
  </mc:AlternateContent>
  <xr:revisionPtr revIDLastSave="0" documentId="13_ncr:1_{55A49939-85AA-481C-91B9-74EBD588BBAA}" xr6:coauthVersionLast="47" xr6:coauthVersionMax="47" xr10:uidLastSave="{00000000-0000-0000-0000-000000000000}"/>
  <bookViews>
    <workbookView xWindow="-120" yWindow="-120" windowWidth="29040" windowHeight="15720" tabRatio="788" activeTab="6" xr2:uid="{00000000-000D-0000-FFFF-FFFF00000000}"/>
  </bookViews>
  <sheets>
    <sheet name="使用料金表" sheetId="45" r:id="rId1"/>
    <sheet name="食堂料金表" sheetId="69" r:id="rId2"/>
    <sheet name="①申請書" sheetId="58" r:id="rId3"/>
    <sheet name="②生活時間表(春~秋期)" sheetId="71" r:id="rId4"/>
    <sheet name="③使用明細書" sheetId="61" r:id="rId5"/>
    <sheet name="④食事申込書" sheetId="72" r:id="rId6"/>
    <sheet name="⑤野外食・弁当注文表" sheetId="73" r:id="rId7"/>
    <sheet name="⑥魚つかみ・燃料・クラフト注文表" sheetId="84" r:id="rId8"/>
    <sheet name="⑦食物アレルギー確認表" sheetId="74" r:id="rId9"/>
    <sheet name="⑧野外炊さん食数・人数表" sheetId="70" r:id="rId10"/>
    <sheet name="⑨宿泊者名簿" sheetId="82" r:id="rId11"/>
    <sheet name="⑩部屋割表" sheetId="4" r:id="rId12"/>
    <sheet name="⑪テント泊名簿" sheetId="83" r:id="rId13"/>
    <sheet name="⑫アルペンレンタル" sheetId="51" r:id="rId14"/>
    <sheet name="⑬アルペン班編制" sheetId="52" r:id="rId15"/>
    <sheet name="⑭クロカンレンタル" sheetId="53" r:id="rId16"/>
    <sheet name="料金" sheetId="66" state="hidden" r:id="rId17"/>
  </sheets>
  <definedNames>
    <definedName name="_xlnm._FilterDatabase" localSheetId="5" hidden="1">④食事申込書!$F$4:$F$5</definedName>
    <definedName name="kurahuto">#REF!</definedName>
    <definedName name="kurahuto2">#REF!</definedName>
    <definedName name="menyu">#REF!</definedName>
    <definedName name="nenryo">#REF!</definedName>
    <definedName name="_xlnm.Print_Area" localSheetId="2">①申請書!$A$1:$BK$46</definedName>
    <definedName name="_xlnm.Print_Area" localSheetId="3">'②生活時間表(春~秋期)'!$A$1:$M$77</definedName>
    <definedName name="_xlnm.Print_Area" localSheetId="4">③使用明細書!$A$1:$BG$52</definedName>
    <definedName name="_xlnm.Print_Area" localSheetId="5">④食事申込書!$A$1:$AZ$42</definedName>
    <definedName name="_xlnm.Print_Area" localSheetId="6">⑤野外食・弁当注文表!$A$1:$BB$52</definedName>
    <definedName name="_xlnm.Print_Area" localSheetId="7">⑥魚つかみ・燃料・クラフト注文表!$A$1:$BD$41</definedName>
    <definedName name="_xlnm.Print_Area" localSheetId="8">⑦食物アレルギー確認表!$A$1:$AC$34</definedName>
    <definedName name="_xlnm.Print_Area" localSheetId="9">⑧野外炊さん食数・人数表!$A$1:$P$39</definedName>
    <definedName name="_xlnm.Print_Area" localSheetId="10">⑨宿泊者名簿!$A$1:$M$36</definedName>
    <definedName name="_xlnm.Print_Area" localSheetId="11">⑩部屋割表!$A$1:$AW$68</definedName>
    <definedName name="_xlnm.Print_Area" localSheetId="12">⑪テント泊名簿!$A$1:$M$36</definedName>
    <definedName name="_xlnm.Print_Area" localSheetId="13">⑫アルペンレンタル!$A$1:$H$30</definedName>
    <definedName name="_xlnm.Print_Area" localSheetId="14">⑬アルペン班編制!$A$1:$Q$39</definedName>
    <definedName name="_xlnm.Print_Area" localSheetId="15">⑭クロカンレンタル!$A$1:$H$29</definedName>
    <definedName name="_xlnm.Print_Area" localSheetId="0">使用料金表!$A$1:$H$34</definedName>
    <definedName name="_xlnm.Print_Area" localSheetId="1">食堂料金表!$A$1:$P$41</definedName>
    <definedName name="site" localSheetId="10">#REF!</definedName>
    <definedName name="site" localSheetId="12">#REF!</definedName>
    <definedName name="site">#REF!</definedName>
    <definedName name="siyouryou" localSheetId="10">#REF!</definedName>
    <definedName name="siyouryou" localSheetId="12">#REF!</definedName>
    <definedName name="siyouryou">#REF!</definedName>
    <definedName name="カ" localSheetId="10">#REF!</definedName>
    <definedName name="カ" localSheetId="12">#REF!</definedName>
    <definedName name="カ">#REF!</definedName>
    <definedName name="提出日">①申請書!$AN$4:$BK$4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32" i="72" l="1"/>
  <c r="BG32" i="72"/>
  <c r="BF32" i="72"/>
  <c r="BE32" i="72"/>
  <c r="BD32" i="72"/>
  <c r="BC32" i="72"/>
  <c r="BB32" i="72"/>
  <c r="BH29" i="72"/>
  <c r="BG29" i="72"/>
  <c r="BF29" i="72"/>
  <c r="BE29" i="72"/>
  <c r="BD29" i="72"/>
  <c r="BC29" i="72"/>
  <c r="BB29" i="72"/>
  <c r="BH26" i="72"/>
  <c r="BG26" i="72"/>
  <c r="BF26" i="72"/>
  <c r="BE26" i="72"/>
  <c r="BD26" i="72"/>
  <c r="BC26" i="72"/>
  <c r="BB26" i="72"/>
  <c r="BH23" i="72"/>
  <c r="BG23" i="72"/>
  <c r="BF23" i="72"/>
  <c r="BE23" i="72"/>
  <c r="BD23" i="72"/>
  <c r="BC23" i="72"/>
  <c r="BB23" i="72"/>
  <c r="AU29" i="84"/>
  <c r="AH22" i="84"/>
  <c r="AQ26" i="84" s="1"/>
  <c r="AU39" i="73"/>
  <c r="AH34" i="84"/>
  <c r="AU34" i="84" s="1"/>
  <c r="AH33" i="84"/>
  <c r="AU33" i="84" s="1"/>
  <c r="AH32" i="84"/>
  <c r="AU32" i="84" s="1"/>
  <c r="AU18" i="73"/>
  <c r="AH18" i="73"/>
  <c r="AU20" i="84"/>
  <c r="AU21" i="84"/>
  <c r="AU19" i="84"/>
  <c r="BH35" i="73"/>
  <c r="BH34" i="73"/>
  <c r="BI29" i="72" l="1"/>
  <c r="BI23" i="72"/>
  <c r="BI32" i="72"/>
  <c r="BI26" i="72"/>
  <c r="AU36" i="84"/>
  <c r="AT39" i="84" s="1"/>
  <c r="J9" i="71"/>
  <c r="F9" i="71"/>
  <c r="B9" i="71"/>
  <c r="G28" i="51"/>
  <c r="AU31" i="73"/>
  <c r="AH24" i="73"/>
  <c r="AH22" i="73"/>
  <c r="AH20" i="73"/>
  <c r="AH31" i="73"/>
  <c r="AH30" i="73"/>
  <c r="AU30" i="73" s="1"/>
  <c r="I28" i="83"/>
  <c r="H28" i="83"/>
  <c r="F28" i="83"/>
  <c r="E28" i="83"/>
  <c r="D28" i="83"/>
  <c r="B4" i="83"/>
  <c r="B3" i="83"/>
  <c r="BI33" i="72" l="1"/>
  <c r="AP41" i="72" s="1"/>
  <c r="B4" i="82"/>
  <c r="B3" i="82"/>
  <c r="I28" i="82"/>
  <c r="H28" i="82"/>
  <c r="F28" i="82"/>
  <c r="E28" i="82"/>
  <c r="D28" i="82"/>
  <c r="O3" i="70" l="1"/>
  <c r="BG25" i="73"/>
  <c r="AO24" i="73" s="1"/>
  <c r="AU24" i="73"/>
  <c r="AP36" i="58" l="1"/>
  <c r="AM36" i="58"/>
  <c r="AJ36" i="58"/>
  <c r="AG36" i="58"/>
  <c r="AD36" i="58"/>
  <c r="AA36" i="58"/>
  <c r="X36" i="58"/>
  <c r="U36" i="58"/>
  <c r="R36" i="58"/>
  <c r="O36" i="58"/>
  <c r="L36" i="58"/>
  <c r="I36" i="58"/>
  <c r="B3" i="53"/>
  <c r="AC12" i="72"/>
  <c r="R12" i="72"/>
  <c r="BG23" i="73"/>
  <c r="AO22" i="73" s="1"/>
  <c r="BG21" i="73"/>
  <c r="AO20" i="73" s="1"/>
  <c r="BG19" i="73"/>
  <c r="AO18" i="73" s="1"/>
  <c r="I6" i="74"/>
  <c r="O5" i="72"/>
  <c r="O4" i="72"/>
  <c r="O3" i="72"/>
  <c r="R7" i="74"/>
  <c r="I7" i="74"/>
  <c r="I5" i="74"/>
  <c r="I4" i="74"/>
  <c r="B30" i="72"/>
  <c r="B27" i="72"/>
  <c r="B24" i="72"/>
  <c r="B21" i="72"/>
  <c r="F26" i="53"/>
  <c r="H13" i="53"/>
  <c r="H11" i="53"/>
  <c r="H9" i="53"/>
  <c r="H7" i="53"/>
  <c r="G15" i="53"/>
  <c r="J86" i="71"/>
  <c r="F86" i="71"/>
  <c r="K82" i="71"/>
  <c r="H82" i="71"/>
  <c r="B82" i="71"/>
  <c r="J78" i="71"/>
  <c r="K5" i="71"/>
  <c r="H5" i="71"/>
  <c r="B5" i="71"/>
  <c r="J1" i="71"/>
  <c r="AP1" i="61"/>
  <c r="AJ44" i="61"/>
  <c r="AT46" i="61"/>
  <c r="AT45" i="61"/>
  <c r="AT44" i="61"/>
  <c r="L3" i="70"/>
  <c r="G36" i="70"/>
  <c r="G34" i="70"/>
  <c r="G32" i="70"/>
  <c r="B2" i="53"/>
  <c r="B3" i="51"/>
  <c r="B2" i="51"/>
  <c r="N33" i="61"/>
  <c r="AD7" i="61"/>
  <c r="T7" i="61"/>
  <c r="AN20" i="61"/>
  <c r="AD20" i="61"/>
  <c r="T20" i="61"/>
  <c r="AN43" i="61"/>
  <c r="AD43" i="61"/>
  <c r="T43" i="61"/>
  <c r="AN32" i="61"/>
  <c r="AD32" i="61"/>
  <c r="T32" i="61"/>
  <c r="P23" i="61"/>
  <c r="AT28" i="61"/>
  <c r="AT27" i="61"/>
  <c r="AT26" i="61"/>
  <c r="AT25" i="61"/>
  <c r="AT24" i="61"/>
  <c r="AT23" i="61"/>
  <c r="AT22" i="61"/>
  <c r="AJ28" i="61"/>
  <c r="AJ27" i="61"/>
  <c r="AJ26" i="61"/>
  <c r="AJ25" i="61"/>
  <c r="AJ24" i="61"/>
  <c r="AJ23" i="61"/>
  <c r="AJ22" i="61"/>
  <c r="Z22" i="61"/>
  <c r="Z28" i="61"/>
  <c r="Z27" i="61"/>
  <c r="Z26" i="61"/>
  <c r="BD26" i="61" s="1"/>
  <c r="Z25" i="61"/>
  <c r="Z24" i="61"/>
  <c r="Z23" i="61"/>
  <c r="P28" i="61"/>
  <c r="P24" i="61"/>
  <c r="P25" i="61"/>
  <c r="P26" i="61"/>
  <c r="P27" i="61"/>
  <c r="P22" i="61"/>
  <c r="AJ15" i="61"/>
  <c r="AJ11" i="61"/>
  <c r="AJ12" i="61"/>
  <c r="AJ13" i="61"/>
  <c r="AJ14" i="61"/>
  <c r="AJ10" i="61"/>
  <c r="AJ9" i="61"/>
  <c r="P15" i="61"/>
  <c r="P11" i="61"/>
  <c r="P12" i="61"/>
  <c r="P13" i="61"/>
  <c r="P14" i="61"/>
  <c r="P10" i="61"/>
  <c r="P9" i="61"/>
  <c r="Z15" i="61"/>
  <c r="AT15" i="61" s="1"/>
  <c r="AX15" i="61" s="1"/>
  <c r="Z11" i="61"/>
  <c r="Z12" i="61"/>
  <c r="Z13" i="61"/>
  <c r="Z14" i="61"/>
  <c r="Z10" i="61"/>
  <c r="Z9" i="61"/>
  <c r="C3" i="61"/>
  <c r="AU3" i="61"/>
  <c r="AF3" i="61"/>
  <c r="AN50" i="61"/>
  <c r="AD50" i="61"/>
  <c r="T50" i="61"/>
  <c r="J50" i="61"/>
  <c r="AT49" i="61"/>
  <c r="AJ49" i="61"/>
  <c r="Z49" i="61"/>
  <c r="P49" i="61"/>
  <c r="AT48" i="61"/>
  <c r="AJ48" i="61"/>
  <c r="Z48" i="61"/>
  <c r="P48" i="61"/>
  <c r="AT47" i="61"/>
  <c r="AJ47" i="61"/>
  <c r="Z47" i="61"/>
  <c r="P47" i="61"/>
  <c r="AJ46" i="61"/>
  <c r="Z46" i="61"/>
  <c r="P46" i="61"/>
  <c r="AJ45" i="61"/>
  <c r="Z45" i="61"/>
  <c r="P45" i="61"/>
  <c r="Z44" i="61"/>
  <c r="P44" i="61"/>
  <c r="AR38" i="61"/>
  <c r="AH38" i="61"/>
  <c r="X38" i="61"/>
  <c r="N38" i="61"/>
  <c r="AR39" i="61"/>
  <c r="AH39" i="61"/>
  <c r="X39" i="61"/>
  <c r="N39" i="61"/>
  <c r="AR37" i="61"/>
  <c r="AH37" i="61"/>
  <c r="X37" i="61"/>
  <c r="N37" i="61"/>
  <c r="AR36" i="61"/>
  <c r="AH36" i="61"/>
  <c r="X36" i="61"/>
  <c r="N36" i="61"/>
  <c r="AR35" i="61"/>
  <c r="AH35" i="61"/>
  <c r="X35" i="61"/>
  <c r="N35" i="61"/>
  <c r="AR34" i="61"/>
  <c r="AH34" i="61"/>
  <c r="X34" i="61"/>
  <c r="N34" i="61"/>
  <c r="AR33" i="61"/>
  <c r="AH33" i="61"/>
  <c r="X33" i="61"/>
  <c r="AQ29" i="61"/>
  <c r="AN29" i="61"/>
  <c r="AG29" i="61"/>
  <c r="AD29" i="61"/>
  <c r="W29" i="61"/>
  <c r="T29" i="61"/>
  <c r="M29" i="61"/>
  <c r="J29" i="61"/>
  <c r="BA28" i="61"/>
  <c r="AX28" i="61"/>
  <c r="BA27" i="61"/>
  <c r="AX27" i="61"/>
  <c r="BA26" i="61"/>
  <c r="AX26" i="61"/>
  <c r="BA25" i="61"/>
  <c r="AX25" i="61"/>
  <c r="BA24" i="61"/>
  <c r="AX24" i="61"/>
  <c r="BA23" i="61"/>
  <c r="AX23" i="61"/>
  <c r="BA22" i="61"/>
  <c r="BA29" i="61" s="1"/>
  <c r="AX22" i="61"/>
  <c r="AG16" i="61"/>
  <c r="AF38" i="58" s="1"/>
  <c r="AD16" i="61"/>
  <c r="AA38" i="58" s="1"/>
  <c r="W16" i="61"/>
  <c r="W38" i="58" s="1"/>
  <c r="T16" i="61"/>
  <c r="R38" i="58" s="1"/>
  <c r="M16" i="61"/>
  <c r="N38" i="58" s="1"/>
  <c r="J16" i="61"/>
  <c r="I38" i="58" s="1"/>
  <c r="AQ15" i="61"/>
  <c r="AN15" i="61"/>
  <c r="AQ14" i="61"/>
  <c r="AN14" i="61"/>
  <c r="AQ13" i="61"/>
  <c r="AN13" i="61"/>
  <c r="AQ12" i="61"/>
  <c r="AN12" i="61"/>
  <c r="AQ11" i="61"/>
  <c r="AN11" i="61"/>
  <c r="AQ10" i="61"/>
  <c r="AN10" i="61"/>
  <c r="AQ9" i="61"/>
  <c r="AN9" i="61"/>
  <c r="D15" i="53"/>
  <c r="E15" i="53"/>
  <c r="E26" i="53"/>
  <c r="K2" i="52"/>
  <c r="L5" i="52" s="1"/>
  <c r="K3" i="52"/>
  <c r="H25" i="51"/>
  <c r="AC1" i="4"/>
  <c r="E3" i="4"/>
  <c r="AE3" i="4"/>
  <c r="AW33" i="58"/>
  <c r="J43" i="61"/>
  <c r="J7" i="61"/>
  <c r="J32" i="61"/>
  <c r="J20" i="61"/>
  <c r="AT12" i="61" l="1"/>
  <c r="AX12" i="61" s="1"/>
  <c r="AT9" i="61"/>
  <c r="AX9" i="61" s="1"/>
  <c r="P29" i="61"/>
  <c r="AX44" i="61"/>
  <c r="BD24" i="61"/>
  <c r="AX35" i="61"/>
  <c r="AT14" i="61"/>
  <c r="AX14" i="61" s="1"/>
  <c r="Z29" i="61"/>
  <c r="AT29" i="61"/>
  <c r="BD28" i="61"/>
  <c r="AN40" i="61"/>
  <c r="AX36" i="61"/>
  <c r="AX39" i="61"/>
  <c r="AX47" i="61"/>
  <c r="T40" i="61"/>
  <c r="AX29" i="61"/>
  <c r="AQ50" i="61"/>
  <c r="AX34" i="61"/>
  <c r="BD23" i="61"/>
  <c r="AJ29" i="61"/>
  <c r="AX45" i="61"/>
  <c r="AG50" i="61"/>
  <c r="W50" i="61"/>
  <c r="BD25" i="61"/>
  <c r="AX33" i="61"/>
  <c r="AX38" i="61"/>
  <c r="AX48" i="61"/>
  <c r="AT10" i="61"/>
  <c r="AX10" i="61" s="1"/>
  <c r="BD27" i="61"/>
  <c r="AD40" i="61"/>
  <c r="AX37" i="61"/>
  <c r="AX46" i="61"/>
  <c r="M50" i="61"/>
  <c r="H15" i="53"/>
  <c r="J40" i="61"/>
  <c r="AX49" i="61"/>
  <c r="AD17" i="61"/>
  <c r="Z16" i="61"/>
  <c r="AQ16" i="61"/>
  <c r="T17" i="61"/>
  <c r="L16" i="52"/>
  <c r="BD22" i="61"/>
  <c r="AT13" i="61"/>
  <c r="AX13" i="61" s="1"/>
  <c r="C16" i="52"/>
  <c r="C27" i="52"/>
  <c r="C5" i="52"/>
  <c r="L27" i="52"/>
  <c r="AT11" i="61"/>
  <c r="AX11" i="61" s="1"/>
  <c r="AN16" i="61"/>
  <c r="AJ16" i="61"/>
  <c r="J17" i="61"/>
  <c r="P16" i="61"/>
  <c r="AU33" i="73"/>
  <c r="AU22" i="73"/>
  <c r="AU20" i="73"/>
  <c r="AU27" i="73" l="1"/>
  <c r="AU49" i="73" s="1"/>
  <c r="AX50" i="61"/>
  <c r="BD29" i="61"/>
  <c r="AX40" i="61"/>
  <c r="AX52" i="61" s="1"/>
  <c r="AX16" i="61"/>
  <c r="AT16" i="61"/>
  <c r="AN1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山田 重樹</author>
    <author>expert</author>
  </authors>
  <commentList>
    <comment ref="AT4" authorId="0" shapeId="0" xr:uid="{00000000-0006-0000-0300-000001000000}">
      <text>
        <r>
          <rPr>
            <b/>
            <sz val="12"/>
            <color indexed="81"/>
            <rFont val="BIZ UDPゴシック"/>
            <family val="3"/>
            <charset val="128"/>
          </rPr>
          <t>月日・曜日の欄は、
2025/4/1のように
半角で入力してください</t>
        </r>
      </text>
    </comment>
    <comment ref="BA31" authorId="1" shapeId="0" xr:uid="{00000000-0006-0000-0300-000002000000}">
      <text>
        <r>
          <rPr>
            <b/>
            <sz val="12"/>
            <color indexed="81"/>
            <rFont val="BIZ UDPゴシック"/>
            <family val="3"/>
            <charset val="128"/>
          </rPr>
          <t>時刻については、
12:30のように
半角、24時間表記で記入してください</t>
        </r>
      </text>
    </comment>
    <comment ref="BB34" authorId="1" shapeId="0" xr:uid="{00000000-0006-0000-0300-000003000000}">
      <text>
        <r>
          <rPr>
            <b/>
            <sz val="12"/>
            <color indexed="81"/>
            <rFont val="BIZ UDPゴシック"/>
            <family val="3"/>
            <charset val="128"/>
          </rPr>
          <t>月日・曜日の欄は、
202５/4/1のように半角で入力してください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山田 重樹</author>
  </authors>
  <commentList>
    <comment ref="AP1" authorId="0" shapeId="0" xr:uid="{00000000-0006-0000-0600-000001000000}">
      <text>
        <r>
          <rPr>
            <b/>
            <sz val="12"/>
            <color indexed="81"/>
            <rFont val="BIZ UDPゴシック"/>
            <family val="3"/>
            <charset val="128"/>
          </rPr>
          <t>月日・曜日の欄は、
202５/4/1のように半角で入力してください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松山 倹三</author>
  </authors>
  <commentList>
    <comment ref="AA18" authorId="0" shapeId="0" xr:uid="{B865D5B2-13DB-4F25-A1C5-F1DEB7E33F24}">
      <text>
        <r>
          <rPr>
            <b/>
            <sz val="9"/>
            <color indexed="81"/>
            <rFont val="MS P ゴシック"/>
            <family val="3"/>
            <charset val="128"/>
          </rPr>
          <t>時刻は24時間表記</t>
        </r>
      </text>
    </comment>
    <comment ref="AA30" authorId="0" shapeId="0" xr:uid="{EA7EB743-9687-49DD-8881-DA1CF21E8EB9}">
      <text>
        <r>
          <rPr>
            <b/>
            <sz val="9"/>
            <color indexed="81"/>
            <rFont val="MS P ゴシック"/>
            <family val="3"/>
            <charset val="128"/>
          </rPr>
          <t>時刻は24時間表記</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松山 倹三</author>
  </authors>
  <commentList>
    <comment ref="AA19" authorId="0" shapeId="0" xr:uid="{E1183FFE-0949-48A3-BB1F-1B3D1081F6CF}">
      <text>
        <r>
          <rPr>
            <sz val="9"/>
            <color indexed="81"/>
            <rFont val="MS P ゴシック"/>
            <family val="3"/>
            <charset val="128"/>
          </rPr>
          <t xml:space="preserve">時刻は24時間表記
</t>
        </r>
      </text>
    </comment>
    <comment ref="AA32" authorId="0" shapeId="0" xr:uid="{84F1D78E-4204-481E-B382-C81AB8E8D321}">
      <text>
        <r>
          <rPr>
            <b/>
            <sz val="9"/>
            <color indexed="81"/>
            <rFont val="MS P ゴシック"/>
            <family val="3"/>
            <charset val="128"/>
          </rPr>
          <t>時刻は24時間表記</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F2" authorId="0" shapeId="0" xr:uid="{00000000-0006-0000-0E00-000001000000}">
      <text>
        <r>
          <rPr>
            <b/>
            <sz val="9"/>
            <color indexed="81"/>
            <rFont val="BIZ UDPゴシック"/>
            <family val="3"/>
            <charset val="128"/>
          </rPr>
          <t>月日・曜日の欄は、
1/25のように
入力してください</t>
        </r>
      </text>
    </comment>
    <comment ref="H2" authorId="0" shapeId="0" xr:uid="{00000000-0006-0000-0E00-000002000000}">
      <text>
        <r>
          <rPr>
            <b/>
            <sz val="9"/>
            <color indexed="81"/>
            <rFont val="BIZ UDPゴシック"/>
            <family val="3"/>
            <charset val="128"/>
          </rPr>
          <t>時刻については、
12:30のように
記入してください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E2" authorId="0" shapeId="0" xr:uid="{00000000-0006-0000-1000-000001000000}">
      <text>
        <r>
          <rPr>
            <b/>
            <sz val="9"/>
            <color indexed="81"/>
            <rFont val="BIZ UDゴシック"/>
            <family val="3"/>
            <charset val="128"/>
          </rPr>
          <t>月日・曜日の欄は、
10/15のように
入力してください</t>
        </r>
      </text>
    </comment>
  </commentList>
</comments>
</file>

<file path=xl/sharedStrings.xml><?xml version="1.0" encoding="utf-8"?>
<sst xmlns="http://schemas.openxmlformats.org/spreadsheetml/2006/main" count="1993" uniqueCount="757">
  <si>
    <t>使用料金表(宿泊棟・キャンプ場)</t>
    <rPh sb="0" eb="1">
      <t>シ</t>
    </rPh>
    <rPh sb="1" eb="2">
      <t>ヨウ</t>
    </rPh>
    <rPh sb="2" eb="3">
      <t>リョウ</t>
    </rPh>
    <rPh sb="3" eb="4">
      <t>カネ</t>
    </rPh>
    <rPh sb="4" eb="5">
      <t>オモテ</t>
    </rPh>
    <phoneticPr fontId="2"/>
  </si>
  <si>
    <t>★宿泊室使用料（一人一泊）　　　　　　　　　　　　　　　　　　　　　　　　　　</t>
    <rPh sb="3" eb="4">
      <t>シツ</t>
    </rPh>
    <rPh sb="4" eb="6">
      <t>シヨウ</t>
    </rPh>
    <rPh sb="6" eb="7">
      <t>リョウ</t>
    </rPh>
    <phoneticPr fontId="2"/>
  </si>
  <si>
    <t>宿 泊 棟</t>
    <phoneticPr fontId="2"/>
  </si>
  <si>
    <t>キャンプ場</t>
    <phoneticPr fontId="2"/>
  </si>
  <si>
    <t>幼児</t>
  </si>
  <si>
    <t>　無料</t>
    <rPh sb="1" eb="3">
      <t>ムリョウ</t>
    </rPh>
    <phoneticPr fontId="2"/>
  </si>
  <si>
    <t>無料</t>
    <rPh sb="0" eb="2">
      <t>ムリョウ</t>
    </rPh>
    <phoneticPr fontId="2"/>
  </si>
  <si>
    <t>小学生</t>
  </si>
  <si>
    <t>　330円</t>
    <phoneticPr fontId="2"/>
  </si>
  <si>
    <t>中学生</t>
  </si>
  <si>
    <t>　330円</t>
    <rPh sb="4" eb="5">
      <t>エン</t>
    </rPh>
    <phoneticPr fontId="2"/>
  </si>
  <si>
    <t>高校生</t>
  </si>
  <si>
    <t>　490円</t>
    <rPh sb="4" eb="5">
      <t>エン</t>
    </rPh>
    <phoneticPr fontId="2"/>
  </si>
  <si>
    <t>大学生</t>
    <rPh sb="0" eb="3">
      <t>ダイガクセイ</t>
    </rPh>
    <phoneticPr fontId="2"/>
  </si>
  <si>
    <t>　650円</t>
    <rPh sb="4" eb="5">
      <t>エン</t>
    </rPh>
    <phoneticPr fontId="2"/>
  </si>
  <si>
    <t>26歳未満</t>
    <phoneticPr fontId="2"/>
  </si>
  <si>
    <t>26歳以上</t>
  </si>
  <si>
    <t>1,150円</t>
    <rPh sb="5" eb="6">
      <t>エン</t>
    </rPh>
    <phoneticPr fontId="2"/>
  </si>
  <si>
    <t>★研修室等使用料（１日ごと）</t>
    <rPh sb="5" eb="7">
      <t>シヨウ</t>
    </rPh>
    <rPh sb="10" eb="11">
      <t>ニチ</t>
    </rPh>
    <phoneticPr fontId="2"/>
  </si>
  <si>
    <t>５時間未満</t>
    <rPh sb="1" eb="3">
      <t>ジカン</t>
    </rPh>
    <rPh sb="3" eb="5">
      <t>ミマン</t>
    </rPh>
    <phoneticPr fontId="2"/>
  </si>
  <si>
    <t>10時間未満</t>
    <rPh sb="2" eb="4">
      <t>ジカン</t>
    </rPh>
    <rPh sb="4" eb="6">
      <t>ミマン</t>
    </rPh>
    <phoneticPr fontId="2"/>
  </si>
  <si>
    <t>10時間以上</t>
    <rPh sb="2" eb="6">
      <t>ジカンイジョウ</t>
    </rPh>
    <phoneticPr fontId="2"/>
  </si>
  <si>
    <t xml:space="preserve">  第１研修室</t>
    <rPh sb="2" eb="3">
      <t>ダイ</t>
    </rPh>
    <rPh sb="4" eb="7">
      <t>ケンシュウシツ</t>
    </rPh>
    <phoneticPr fontId="2"/>
  </si>
  <si>
    <t>1,360円</t>
    <rPh sb="5" eb="6">
      <t>エン</t>
    </rPh>
    <phoneticPr fontId="2"/>
  </si>
  <si>
    <t>1,990円</t>
    <rPh sb="5" eb="6">
      <t>エン</t>
    </rPh>
    <phoneticPr fontId="2"/>
  </si>
  <si>
    <t xml:space="preserve">  第２研修室</t>
    <rPh sb="2" eb="3">
      <t>ダイ</t>
    </rPh>
    <rPh sb="4" eb="7">
      <t>ケンシュウシツ</t>
    </rPh>
    <phoneticPr fontId="2"/>
  </si>
  <si>
    <t>1,570円</t>
    <rPh sb="5" eb="6">
      <t>エン</t>
    </rPh>
    <phoneticPr fontId="2"/>
  </si>
  <si>
    <t>3,150円</t>
    <rPh sb="5" eb="6">
      <t>エン</t>
    </rPh>
    <phoneticPr fontId="2"/>
  </si>
  <si>
    <t>4,610円</t>
    <rPh sb="5" eb="6">
      <t>エン</t>
    </rPh>
    <phoneticPr fontId="2"/>
  </si>
  <si>
    <t xml:space="preserve">  ２階和室研修室</t>
    <rPh sb="3" eb="4">
      <t>カイ</t>
    </rPh>
    <rPh sb="4" eb="6">
      <t>ワシツ</t>
    </rPh>
    <rPh sb="6" eb="9">
      <t>ケンシュウシツ</t>
    </rPh>
    <phoneticPr fontId="2"/>
  </si>
  <si>
    <t>1,680円</t>
    <rPh sb="5" eb="6">
      <t>エン</t>
    </rPh>
    <phoneticPr fontId="2"/>
  </si>
  <si>
    <t>3,350円</t>
    <rPh sb="5" eb="6">
      <t>エン</t>
    </rPh>
    <phoneticPr fontId="2"/>
  </si>
  <si>
    <t>5,030円</t>
    <rPh sb="5" eb="6">
      <t>エン</t>
    </rPh>
    <phoneticPr fontId="2"/>
  </si>
  <si>
    <t xml:space="preserve">  ３階和室研修室</t>
    <rPh sb="3" eb="4">
      <t>カイ</t>
    </rPh>
    <rPh sb="4" eb="6">
      <t>ワシツ</t>
    </rPh>
    <rPh sb="6" eb="9">
      <t>ケンシュウシツ</t>
    </rPh>
    <phoneticPr fontId="2"/>
  </si>
  <si>
    <t xml:space="preserve">  多目的ホール</t>
    <rPh sb="2" eb="5">
      <t>タモクテキ</t>
    </rPh>
    <phoneticPr fontId="2"/>
  </si>
  <si>
    <t>3,880円</t>
    <rPh sb="5" eb="6">
      <t>エン</t>
    </rPh>
    <phoneticPr fontId="2"/>
  </si>
  <si>
    <t>5,870円</t>
    <rPh sb="5" eb="6">
      <t>エン</t>
    </rPh>
    <phoneticPr fontId="2"/>
  </si>
  <si>
    <t xml:space="preserve">  体 育 館</t>
    <rPh sb="2" eb="3">
      <t>カラダ</t>
    </rPh>
    <rPh sb="4" eb="5">
      <t>イク</t>
    </rPh>
    <rPh sb="6" eb="7">
      <t>カン</t>
    </rPh>
    <phoneticPr fontId="2"/>
  </si>
  <si>
    <t>　910円</t>
    <rPh sb="4" eb="5">
      <t>エン</t>
    </rPh>
    <phoneticPr fontId="2"/>
  </si>
  <si>
    <t>1,880円</t>
    <rPh sb="5" eb="6">
      <t>エン</t>
    </rPh>
    <phoneticPr fontId="2"/>
  </si>
  <si>
    <t>2,520円</t>
    <rPh sb="5" eb="6">
      <t>エン</t>
    </rPh>
    <phoneticPr fontId="2"/>
  </si>
  <si>
    <t xml:space="preserve">  クラフト室</t>
    <rPh sb="6" eb="7">
      <t>シツ</t>
    </rPh>
    <phoneticPr fontId="2"/>
  </si>
  <si>
    <t>　860円</t>
    <rPh sb="4" eb="5">
      <t>エン</t>
    </rPh>
    <phoneticPr fontId="2"/>
  </si>
  <si>
    <t>2,620円</t>
    <rPh sb="5" eb="6">
      <t>エン</t>
    </rPh>
    <phoneticPr fontId="2"/>
  </si>
  <si>
    <t>※次の場合には研修室使用料はかかりません。</t>
    <phoneticPr fontId="2"/>
  </si>
  <si>
    <t>　①入所のつどい　②退所のつどい　③朝のつどい　④夕べのつどい</t>
    <phoneticPr fontId="2"/>
  </si>
  <si>
    <t>★レンタルスキー使用料（１日ごと）</t>
    <rPh sb="8" eb="11">
      <t>シヨウリョウ</t>
    </rPh>
    <phoneticPr fontId="2"/>
  </si>
  <si>
    <t>５時間未満</t>
  </si>
  <si>
    <t>幼児</t>
    <rPh sb="0" eb="1">
      <t>ヨウ</t>
    </rPh>
    <rPh sb="1" eb="2">
      <t>ジ</t>
    </rPh>
    <phoneticPr fontId="2"/>
  </si>
  <si>
    <t>小中高生</t>
    <phoneticPr fontId="2"/>
  </si>
  <si>
    <t>305円</t>
    <phoneticPr fontId="2"/>
  </si>
  <si>
    <t>　575円</t>
    <phoneticPr fontId="2"/>
  </si>
  <si>
    <t>　785円</t>
    <rPh sb="4" eb="5">
      <t>エン</t>
    </rPh>
    <phoneticPr fontId="2"/>
  </si>
  <si>
    <t>その他</t>
  </si>
  <si>
    <t>610円</t>
    <phoneticPr fontId="2"/>
  </si>
  <si>
    <t>※アルペンスキー・クロスカントリースキーともに、靴・板・ストックのセットです。</t>
    <phoneticPr fontId="2"/>
  </si>
  <si>
    <t>　※食料・食材の持ち込みはできません。</t>
    <rPh sb="2" eb="4">
      <t>ショクリョウ</t>
    </rPh>
    <rPh sb="5" eb="7">
      <t>ショクザイ</t>
    </rPh>
    <rPh sb="8" eb="9">
      <t>モ</t>
    </rPh>
    <rPh sb="10" eb="11">
      <t>コ</t>
    </rPh>
    <phoneticPr fontId="2"/>
  </si>
  <si>
    <t>食　堂　食</t>
    <rPh sb="0" eb="1">
      <t>ショク</t>
    </rPh>
    <rPh sb="2" eb="3">
      <t>ドウ</t>
    </rPh>
    <rPh sb="4" eb="5">
      <t>ショク</t>
    </rPh>
    <phoneticPr fontId="2"/>
  </si>
  <si>
    <t>朝食</t>
    <phoneticPr fontId="2"/>
  </si>
  <si>
    <t>昼食</t>
    <phoneticPr fontId="2"/>
  </si>
  <si>
    <t>夕食</t>
    <phoneticPr fontId="2"/>
  </si>
  <si>
    <t>Sメニュー</t>
    <phoneticPr fontId="2"/>
  </si>
  <si>
    <t>（幼児向け～小学校低学年向け）</t>
    <rPh sb="1" eb="3">
      <t>ヨウジ</t>
    </rPh>
    <rPh sb="3" eb="4">
      <t>ム</t>
    </rPh>
    <rPh sb="6" eb="9">
      <t>ショウガッコウ</t>
    </rPh>
    <rPh sb="9" eb="12">
      <t>テイガクネン</t>
    </rPh>
    <rPh sb="12" eb="13">
      <t>ム</t>
    </rPh>
    <phoneticPr fontId="2"/>
  </si>
  <si>
    <t>Mメニュー</t>
    <phoneticPr fontId="2"/>
  </si>
  <si>
    <t>（基本コース）</t>
    <phoneticPr fontId="2"/>
  </si>
  <si>
    <t>600円</t>
    <rPh sb="3" eb="4">
      <t>エン</t>
    </rPh>
    <phoneticPr fontId="2"/>
  </si>
  <si>
    <t>Lメニュー</t>
    <phoneticPr fontId="2"/>
  </si>
  <si>
    <t>野　外　食</t>
    <phoneticPr fontId="2"/>
  </si>
  <si>
    <t>カレーライス</t>
    <phoneticPr fontId="2"/>
  </si>
  <si>
    <t>牛すき丼</t>
    <rPh sb="0" eb="1">
      <t>ギュウ</t>
    </rPh>
    <rPh sb="3" eb="4">
      <t>ドン</t>
    </rPh>
    <phoneticPr fontId="2"/>
  </si>
  <si>
    <t>バーベキュー</t>
    <phoneticPr fontId="2"/>
  </si>
  <si>
    <t>焼きそば（１玉）</t>
    <rPh sb="0" eb="1">
      <t>ヤ</t>
    </rPh>
    <rPh sb="6" eb="7">
      <t>タマ</t>
    </rPh>
    <phoneticPr fontId="2"/>
  </si>
  <si>
    <t>700円</t>
    <rPh sb="3" eb="4">
      <t>エン</t>
    </rPh>
    <phoneticPr fontId="2"/>
  </si>
  <si>
    <t>サンドイッチ（ホットサンドにもできます）</t>
    <phoneticPr fontId="2"/>
  </si>
  <si>
    <t>焼きむすび(白米おむすび、しょう油付き)</t>
    <rPh sb="0" eb="1">
      <t>ヤ</t>
    </rPh>
    <rPh sb="6" eb="8">
      <t>ハクマイ</t>
    </rPh>
    <phoneticPr fontId="2"/>
  </si>
  <si>
    <t>2個パック</t>
    <phoneticPr fontId="2"/>
  </si>
  <si>
    <t>3個パック</t>
    <rPh sb="1" eb="2">
      <t>コ</t>
    </rPh>
    <phoneticPr fontId="2"/>
  </si>
  <si>
    <t>生米（1合）</t>
    <rPh sb="0" eb="1">
      <t>ナマ</t>
    </rPh>
    <rPh sb="1" eb="2">
      <t>コメ</t>
    </rPh>
    <rPh sb="4" eb="5">
      <t>ゴウ</t>
    </rPh>
    <phoneticPr fontId="2"/>
  </si>
  <si>
    <t>その他</t>
    <rPh sb="2" eb="3">
      <t>タ</t>
    </rPh>
    <phoneticPr fontId="2"/>
  </si>
  <si>
    <t>飲み物</t>
    <rPh sb="0" eb="1">
      <t>ノ</t>
    </rPh>
    <rPh sb="2" eb="3">
      <t>モノ</t>
    </rPh>
    <phoneticPr fontId="2"/>
  </si>
  <si>
    <t>ペット
ボトル</t>
    <phoneticPr fontId="2"/>
  </si>
  <si>
    <t>500mL</t>
  </si>
  <si>
    <t>いろはす</t>
    <phoneticPr fontId="2"/>
  </si>
  <si>
    <t>ミネラル麦茶</t>
    <rPh sb="4" eb="6">
      <t>ムギチャ</t>
    </rPh>
    <phoneticPr fontId="2"/>
  </si>
  <si>
    <t>紙パック</t>
    <rPh sb="0" eb="1">
      <t>カミ</t>
    </rPh>
    <phoneticPr fontId="2"/>
  </si>
  <si>
    <t>　100%ジュース（アップル）</t>
    <phoneticPr fontId="2"/>
  </si>
  <si>
    <t>200mL</t>
  </si>
  <si>
    <t>お弁当</t>
    <rPh sb="1" eb="3">
      <t>ベントウ</t>
    </rPh>
    <phoneticPr fontId="2"/>
  </si>
  <si>
    <t>おにぎり（おかずあり）</t>
    <phoneticPr fontId="2"/>
  </si>
  <si>
    <t>2個入</t>
    <rPh sb="1" eb="2">
      <t>コ</t>
    </rPh>
    <rPh sb="2" eb="3">
      <t>イ</t>
    </rPh>
    <phoneticPr fontId="2"/>
  </si>
  <si>
    <t>650円</t>
    <rPh sb="3" eb="4">
      <t>エン</t>
    </rPh>
    <phoneticPr fontId="2"/>
  </si>
  <si>
    <t>3個入</t>
    <rPh sb="1" eb="2">
      <t>コ</t>
    </rPh>
    <rPh sb="2" eb="3">
      <t>イ</t>
    </rPh>
    <phoneticPr fontId="2"/>
  </si>
  <si>
    <t>おにぎり（おかずなし）</t>
    <phoneticPr fontId="2"/>
  </si>
  <si>
    <t>400円</t>
    <rPh sb="3" eb="4">
      <t>エン</t>
    </rPh>
    <phoneticPr fontId="2"/>
  </si>
  <si>
    <t>お弁当は奥越内でしたら現地に配達できます。納品の時刻など、詳しくは担当所員にご相談ください.</t>
    <rPh sb="4" eb="6">
      <t>オクエツ</t>
    </rPh>
    <rPh sb="6" eb="7">
      <t>ナイ</t>
    </rPh>
    <rPh sb="11" eb="13">
      <t>ゲンチ</t>
    </rPh>
    <rPh sb="14" eb="16">
      <t>ハイタツ</t>
    </rPh>
    <rPh sb="21" eb="23">
      <t>ノウヒン</t>
    </rPh>
    <rPh sb="24" eb="26">
      <t>ジコク</t>
    </rPh>
    <rPh sb="29" eb="30">
      <t>クワ</t>
    </rPh>
    <phoneticPr fontId="2"/>
  </si>
  <si>
    <t>クラフト</t>
    <phoneticPr fontId="2"/>
  </si>
  <si>
    <t>焼き板・ネイチャープレート</t>
    <phoneticPr fontId="2"/>
  </si>
  <si>
    <t>記念バッジ</t>
    <rPh sb="0" eb="2">
      <t>キネン</t>
    </rPh>
    <phoneticPr fontId="2"/>
  </si>
  <si>
    <t>myスプーン・myフォーク</t>
    <phoneticPr fontId="2"/>
  </si>
  <si>
    <t>バードコール</t>
    <phoneticPr fontId="2"/>
  </si>
  <si>
    <t>トゥントゥ</t>
    <phoneticPr fontId="2"/>
  </si>
  <si>
    <t>アクリルカラー（6色セット 1箱）　※12人で1箱が目安です。</t>
    <rPh sb="9" eb="10">
      <t>イロ</t>
    </rPh>
    <rPh sb="15" eb="16">
      <t>ハコ</t>
    </rPh>
    <phoneticPr fontId="2"/>
  </si>
  <si>
    <t>イワナ（魚つかみ用。20匹から承ります。魚つかみの活動は10:30から可能）</t>
    <rPh sb="8" eb="9">
      <t>ヨウ</t>
    </rPh>
    <rPh sb="15" eb="16">
      <t>ウケタマワ</t>
    </rPh>
    <rPh sb="20" eb="21">
      <t>サカナ</t>
    </rPh>
    <rPh sb="25" eb="27">
      <t>カツドウ</t>
    </rPh>
    <rPh sb="35" eb="37">
      <t>カノウ</t>
    </rPh>
    <phoneticPr fontId="2"/>
  </si>
  <si>
    <t>600円</t>
    <phoneticPr fontId="2"/>
  </si>
  <si>
    <t>燃料等</t>
    <rPh sb="0" eb="2">
      <t>ネンリョウ</t>
    </rPh>
    <rPh sb="2" eb="3">
      <t>トウ</t>
    </rPh>
    <phoneticPr fontId="2"/>
  </si>
  <si>
    <t>◎薪　1束（かまど1つ分）</t>
    <rPh sb="1" eb="2">
      <t>マキ</t>
    </rPh>
    <rPh sb="4" eb="5">
      <t>タバ</t>
    </rPh>
    <phoneticPr fontId="2"/>
  </si>
  <si>
    <t>◎炭　1袋（Ｕ字溝1つ分）　</t>
    <rPh sb="1" eb="2">
      <t>スミ</t>
    </rPh>
    <rPh sb="4" eb="5">
      <t>フクロ</t>
    </rPh>
    <rPh sb="6" eb="8">
      <t>ｕジ</t>
    </rPh>
    <rPh sb="8" eb="9">
      <t>コウ</t>
    </rPh>
    <phoneticPr fontId="2"/>
  </si>
  <si>
    <t>キャンプファイヤー用井桁    ※縦45cm×横45cm×高さ約50cｍ
　　　　　　　　　　　　　　　　　　　   炎の高さ1ｍ以上　燃焼時間3時間程度　　　　　　　　</t>
    <rPh sb="9" eb="10">
      <t>ヨウ</t>
    </rPh>
    <rPh sb="10" eb="12">
      <t>イゲタ</t>
    </rPh>
    <rPh sb="17" eb="18">
      <t>タテ</t>
    </rPh>
    <rPh sb="23" eb="24">
      <t>ヨコ</t>
    </rPh>
    <rPh sb="29" eb="30">
      <t>タカ</t>
    </rPh>
    <rPh sb="31" eb="32">
      <t>ヤク</t>
    </rPh>
    <rPh sb="59" eb="60">
      <t>ホノオ</t>
    </rPh>
    <rPh sb="61" eb="62">
      <t>タカ</t>
    </rPh>
    <rPh sb="65" eb="67">
      <t>イジョウ</t>
    </rPh>
    <rPh sb="68" eb="70">
      <t>ネンショウ</t>
    </rPh>
    <rPh sb="70" eb="72">
      <t>ジカン</t>
    </rPh>
    <rPh sb="73" eb="75">
      <t>ジカン</t>
    </rPh>
    <rPh sb="75" eb="77">
      <t>テイド</t>
    </rPh>
    <phoneticPr fontId="2"/>
  </si>
  <si>
    <t>キャンドルサービス用 ろうそく（小）1本</t>
    <rPh sb="9" eb="10">
      <t>ヨウ</t>
    </rPh>
    <rPh sb="16" eb="17">
      <t>ショウ</t>
    </rPh>
    <rPh sb="19" eb="20">
      <t>ポン</t>
    </rPh>
    <phoneticPr fontId="2"/>
  </si>
  <si>
    <t>　</t>
    <phoneticPr fontId="2"/>
  </si>
  <si>
    <t>所　　　　　長</t>
    <rPh sb="0" eb="1">
      <t>ショ</t>
    </rPh>
    <rPh sb="6" eb="7">
      <t>ナガ</t>
    </rPh>
    <phoneticPr fontId="2"/>
  </si>
  <si>
    <t>次　　　　　長</t>
    <rPh sb="0" eb="1">
      <t>ツギ</t>
    </rPh>
    <rPh sb="6" eb="7">
      <t>ナガ</t>
    </rPh>
    <phoneticPr fontId="2"/>
  </si>
  <si>
    <t>担  当  職  員</t>
    <rPh sb="0" eb="1">
      <t>タン</t>
    </rPh>
    <rPh sb="3" eb="4">
      <t>トウ</t>
    </rPh>
    <rPh sb="6" eb="7">
      <t>ショク</t>
    </rPh>
    <rPh sb="9" eb="10">
      <t>イン</t>
    </rPh>
    <phoneticPr fontId="2"/>
  </si>
  <si>
    <t>登　録　確　認</t>
    <rPh sb="0" eb="1">
      <t>ノボル</t>
    </rPh>
    <rPh sb="2" eb="3">
      <t>ロク</t>
    </rPh>
    <rPh sb="4" eb="5">
      <t>アキラ</t>
    </rPh>
    <rPh sb="6" eb="7">
      <t>シノブ</t>
    </rPh>
    <phoneticPr fontId="2"/>
  </si>
  <si>
    <t>提出日：</t>
    <rPh sb="0" eb="2">
      <t>テイシュツ</t>
    </rPh>
    <rPh sb="2" eb="3">
      <t>ビ</t>
    </rPh>
    <phoneticPr fontId="2"/>
  </si>
  <si>
    <t>令和　　年　　　月　　日(　　)</t>
    <phoneticPr fontId="2"/>
  </si>
  <si>
    <t>福井県立奥越高原青少年自然の家所長　様</t>
    <rPh sb="0" eb="2">
      <t>フクイ</t>
    </rPh>
    <rPh sb="2" eb="4">
      <t>ケンリツ</t>
    </rPh>
    <rPh sb="4" eb="5">
      <t>オク</t>
    </rPh>
    <rPh sb="5" eb="6">
      <t>エツ</t>
    </rPh>
    <rPh sb="6" eb="8">
      <t>コウゲン</t>
    </rPh>
    <rPh sb="8" eb="11">
      <t>セイショウネン</t>
    </rPh>
    <rPh sb="11" eb="13">
      <t>シゼン</t>
    </rPh>
    <rPh sb="14" eb="15">
      <t>イエ</t>
    </rPh>
    <rPh sb="15" eb="17">
      <t>ショチョウ</t>
    </rPh>
    <rPh sb="18" eb="19">
      <t>サマ</t>
    </rPh>
    <phoneticPr fontId="2"/>
  </si>
  <si>
    <t>〒</t>
    <phoneticPr fontId="2"/>
  </si>
  <si>
    <t>-</t>
    <phoneticPr fontId="2"/>
  </si>
  <si>
    <t>事務所の所在地または住所</t>
    <rPh sb="0" eb="2">
      <t>ジム</t>
    </rPh>
    <rPh sb="2" eb="3">
      <t>ショ</t>
    </rPh>
    <rPh sb="4" eb="7">
      <t>ショザイチ</t>
    </rPh>
    <rPh sb="10" eb="12">
      <t>ジュウショ</t>
    </rPh>
    <phoneticPr fontId="2"/>
  </si>
  <si>
    <t>ふ　　　り　　　が　　　な</t>
    <phoneticPr fontId="2"/>
  </si>
  <si>
    <t>団体名</t>
    <rPh sb="0" eb="2">
      <t>ダンタイ</t>
    </rPh>
    <rPh sb="2" eb="3">
      <t>メイ</t>
    </rPh>
    <phoneticPr fontId="2"/>
  </si>
  <si>
    <t>団体代表者職氏名</t>
    <rPh sb="0" eb="2">
      <t>ダンタイ</t>
    </rPh>
    <rPh sb="2" eb="5">
      <t>ダイヒョウシャ</t>
    </rPh>
    <rPh sb="5" eb="6">
      <t>ショク</t>
    </rPh>
    <rPh sb="6" eb="8">
      <t>シメイ</t>
    </rPh>
    <phoneticPr fontId="2"/>
  </si>
  <si>
    <t>職</t>
    <rPh sb="0" eb="1">
      <t>ショク</t>
    </rPh>
    <phoneticPr fontId="2"/>
  </si>
  <si>
    <t>氏名</t>
    <rPh sb="0" eb="2">
      <t>シメイ</t>
    </rPh>
    <phoneticPr fontId="2"/>
  </si>
  <si>
    <t>連絡担当者氏名</t>
    <rPh sb="0" eb="2">
      <t>レンラク</t>
    </rPh>
    <rPh sb="2" eb="5">
      <t>タントウシャ</t>
    </rPh>
    <rPh sb="5" eb="7">
      <t>シメイ</t>
    </rPh>
    <phoneticPr fontId="2"/>
  </si>
  <si>
    <t>会計担当者氏名</t>
    <rPh sb="0" eb="2">
      <t>カイケイ</t>
    </rPh>
    <rPh sb="2" eb="5">
      <t>タントウシャ</t>
    </rPh>
    <rPh sb="5" eb="7">
      <t>シメイ</t>
    </rPh>
    <phoneticPr fontId="2"/>
  </si>
  <si>
    <t>連絡先</t>
    <rPh sb="0" eb="3">
      <t>レンラクサキ</t>
    </rPh>
    <phoneticPr fontId="2"/>
  </si>
  <si>
    <t>TEL</t>
    <phoneticPr fontId="2"/>
  </si>
  <si>
    <t>FAX</t>
    <phoneticPr fontId="2"/>
  </si>
  <si>
    <t>（　　　　）　　　　　－　　　　　</t>
    <phoneticPr fontId="2"/>
  </si>
  <si>
    <t>携帯電話</t>
    <rPh sb="0" eb="2">
      <t>ケイタイ</t>
    </rPh>
    <rPh sb="2" eb="4">
      <t>デンワ</t>
    </rPh>
    <phoneticPr fontId="2"/>
  </si>
  <si>
    <t>ﾒｰﾙｱﾄﾞﾚｽ</t>
    <phoneticPr fontId="2"/>
  </si>
  <si>
    <t>奥越高原青少年自然の家使用申請書</t>
    <rPh sb="0" eb="1">
      <t>オク</t>
    </rPh>
    <rPh sb="1" eb="2">
      <t>エツ</t>
    </rPh>
    <rPh sb="2" eb="4">
      <t>コウゲン</t>
    </rPh>
    <rPh sb="4" eb="7">
      <t>セイショウネン</t>
    </rPh>
    <rPh sb="7" eb="9">
      <t>シゼン</t>
    </rPh>
    <rPh sb="10" eb="11">
      <t>イエ</t>
    </rPh>
    <rPh sb="11" eb="13">
      <t>シヨウ</t>
    </rPh>
    <rPh sb="13" eb="16">
      <t>シンセイショ</t>
    </rPh>
    <phoneticPr fontId="2"/>
  </si>
  <si>
    <t>福井県立奥越高原青少年自然の家を使用したいので、下記のとおり申請します。</t>
    <rPh sb="0" eb="4">
      <t>フクイケンリツ</t>
    </rPh>
    <rPh sb="4" eb="5">
      <t>オク</t>
    </rPh>
    <rPh sb="5" eb="6">
      <t>エツ</t>
    </rPh>
    <rPh sb="6" eb="8">
      <t>コウゲン</t>
    </rPh>
    <rPh sb="8" eb="11">
      <t>セイショウネン</t>
    </rPh>
    <rPh sb="11" eb="13">
      <t>シゼン</t>
    </rPh>
    <rPh sb="14" eb="15">
      <t>イエ</t>
    </rPh>
    <rPh sb="16" eb="18">
      <t>シヨウ</t>
    </rPh>
    <rPh sb="24" eb="26">
      <t>カキ</t>
    </rPh>
    <rPh sb="30" eb="32">
      <t>シンセイ</t>
    </rPh>
    <phoneticPr fontId="2"/>
  </si>
  <si>
    <t>記</t>
    <rPh sb="0" eb="1">
      <t>シル</t>
    </rPh>
    <phoneticPr fontId="2"/>
  </si>
  <si>
    <r>
      <t xml:space="preserve">引 率 責 任 者
</t>
    </r>
    <r>
      <rPr>
        <sz val="8"/>
        <rFont val="BIZ UDPゴシック"/>
        <family val="3"/>
        <charset val="128"/>
      </rPr>
      <t>(注１)</t>
    </r>
    <rPh sb="0" eb="1">
      <t>イン</t>
    </rPh>
    <rPh sb="2" eb="3">
      <t>リツ</t>
    </rPh>
    <rPh sb="4" eb="5">
      <t>セキ</t>
    </rPh>
    <rPh sb="6" eb="7">
      <t>ニン</t>
    </rPh>
    <rPh sb="8" eb="9">
      <t>モノ</t>
    </rPh>
    <rPh sb="11" eb="12">
      <t>チュウ</t>
    </rPh>
    <phoneticPr fontId="2"/>
  </si>
  <si>
    <r>
      <t xml:space="preserve">氏名
</t>
    </r>
    <r>
      <rPr>
        <sz val="8"/>
        <rFont val="BIZ UDPゴシック"/>
        <family val="3"/>
        <charset val="128"/>
      </rPr>
      <t>(注２)</t>
    </r>
    <rPh sb="0" eb="2">
      <t>シメイ</t>
    </rPh>
    <rPh sb="4" eb="5">
      <t>チュウ</t>
    </rPh>
    <phoneticPr fontId="2"/>
  </si>
  <si>
    <t>性別</t>
    <rPh sb="0" eb="2">
      <t>セイベツ</t>
    </rPh>
    <phoneticPr fontId="2"/>
  </si>
  <si>
    <t>男 ・ 女</t>
    <rPh sb="0" eb="1">
      <t>オトコ</t>
    </rPh>
    <rPh sb="4" eb="5">
      <t>オンナ</t>
    </rPh>
    <phoneticPr fontId="2"/>
  </si>
  <si>
    <t>年齢</t>
    <rPh sb="0" eb="2">
      <t>ネンレイ</t>
    </rPh>
    <phoneticPr fontId="2"/>
  </si>
  <si>
    <t>歳</t>
    <rPh sb="0" eb="1">
      <t>サイ</t>
    </rPh>
    <phoneticPr fontId="2"/>
  </si>
  <si>
    <t>住所</t>
    <rPh sb="0" eb="2">
      <t>ジュウショ</t>
    </rPh>
    <phoneticPr fontId="2"/>
  </si>
  <si>
    <t>都・道
府・県</t>
    <rPh sb="0" eb="1">
      <t>ミヤコ</t>
    </rPh>
    <rPh sb="2" eb="3">
      <t>ドウ</t>
    </rPh>
    <rPh sb="4" eb="5">
      <t>フ</t>
    </rPh>
    <rPh sb="6" eb="7">
      <t>ケン</t>
    </rPh>
    <phoneticPr fontId="2"/>
  </si>
  <si>
    <t>団体での役職</t>
    <phoneticPr fontId="2"/>
  </si>
  <si>
    <t>目的</t>
    <rPh sb="0" eb="2">
      <t>モクテキ</t>
    </rPh>
    <phoneticPr fontId="2"/>
  </si>
  <si>
    <t>前夜宿泊地</t>
    <rPh sb="0" eb="2">
      <t>ゼンヤ</t>
    </rPh>
    <rPh sb="2" eb="4">
      <t>シュクハク</t>
    </rPh>
    <rPh sb="4" eb="5">
      <t>チ</t>
    </rPh>
    <phoneticPr fontId="2"/>
  </si>
  <si>
    <t>なし</t>
    <phoneticPr fontId="2"/>
  </si>
  <si>
    <t>・</t>
    <phoneticPr fontId="2"/>
  </si>
  <si>
    <t>あり</t>
    <phoneticPr fontId="2"/>
  </si>
  <si>
    <t>(</t>
    <phoneticPr fontId="2"/>
  </si>
  <si>
    <t>)</t>
    <phoneticPr fontId="2"/>
  </si>
  <si>
    <t>行先地</t>
    <rPh sb="0" eb="2">
      <t>イキサキ</t>
    </rPh>
    <rPh sb="2" eb="3">
      <t>チ</t>
    </rPh>
    <phoneticPr fontId="2"/>
  </si>
  <si>
    <t>使用期間</t>
    <rPh sb="0" eb="2">
      <t>シヨウ</t>
    </rPh>
    <rPh sb="2" eb="3">
      <t>キ</t>
    </rPh>
    <rPh sb="3" eb="4">
      <t>カン</t>
    </rPh>
    <phoneticPr fontId="2"/>
  </si>
  <si>
    <t>令和　　年　　月　　日（　　）</t>
    <rPh sb="0" eb="2">
      <t>レイワ</t>
    </rPh>
    <rPh sb="4" eb="5">
      <t>ネン</t>
    </rPh>
    <rPh sb="7" eb="8">
      <t>ガツ</t>
    </rPh>
    <rPh sb="10" eb="11">
      <t>ニチ</t>
    </rPh>
    <phoneticPr fontId="2"/>
  </si>
  <si>
    <t>時　　分</t>
    <rPh sb="0" eb="1">
      <t>トキ</t>
    </rPh>
    <rPh sb="3" eb="4">
      <t>ブン</t>
    </rPh>
    <phoneticPr fontId="2"/>
  </si>
  <si>
    <t>から</t>
    <phoneticPr fontId="2"/>
  </si>
  <si>
    <t>時　　分</t>
    <rPh sb="0" eb="1">
      <t>ジ</t>
    </rPh>
    <rPh sb="3" eb="4">
      <t>フン</t>
    </rPh>
    <phoneticPr fontId="2"/>
  </si>
  <si>
    <t>まで</t>
    <phoneticPr fontId="2"/>
  </si>
  <si>
    <r>
      <t xml:space="preserve">対　　　　　　象
</t>
    </r>
    <r>
      <rPr>
        <sz val="8"/>
        <rFont val="BIZ UDPゴシック"/>
        <family val="3"/>
        <charset val="128"/>
      </rPr>
      <t>（注３）</t>
    </r>
    <rPh sb="0" eb="1">
      <t>タイ</t>
    </rPh>
    <rPh sb="7" eb="8">
      <t>ゾウ</t>
    </rPh>
    <rPh sb="10" eb="11">
      <t>チュウ</t>
    </rPh>
    <phoneticPr fontId="2"/>
  </si>
  <si>
    <t>参加人数</t>
    <rPh sb="0" eb="2">
      <t>サンカ</t>
    </rPh>
    <rPh sb="2" eb="4">
      <t>ニンズウ</t>
    </rPh>
    <phoneticPr fontId="2"/>
  </si>
  <si>
    <t>男</t>
    <rPh sb="0" eb="1">
      <t>オトコ</t>
    </rPh>
    <phoneticPr fontId="2"/>
  </si>
  <si>
    <t>（</t>
    <phoneticPr fontId="2"/>
  </si>
  <si>
    <t>）</t>
    <phoneticPr fontId="2"/>
  </si>
  <si>
    <t>名</t>
    <rPh sb="0" eb="1">
      <t>メイ</t>
    </rPh>
    <phoneticPr fontId="2"/>
  </si>
  <si>
    <t>女</t>
    <rPh sb="0" eb="1">
      <t>オンナ</t>
    </rPh>
    <phoneticPr fontId="2"/>
  </si>
  <si>
    <t>合計</t>
    <rPh sb="0" eb="1">
      <t>ゴウ</t>
    </rPh>
    <rPh sb="1" eb="2">
      <t>ケイ</t>
    </rPh>
    <phoneticPr fontId="2"/>
  </si>
  <si>
    <t>食事人数</t>
    <rPh sb="0" eb="2">
      <t>ショクジ</t>
    </rPh>
    <rPh sb="2" eb="4">
      <t>ニンズウ</t>
    </rPh>
    <phoneticPr fontId="2"/>
  </si>
  <si>
    <t>　月　日(　)</t>
    <phoneticPr fontId="2"/>
  </si>
  <si>
    <t>朝</t>
    <rPh sb="0" eb="1">
      <t>アサ</t>
    </rPh>
    <phoneticPr fontId="2"/>
  </si>
  <si>
    <t>昼</t>
    <rPh sb="0" eb="1">
      <t>ヒル</t>
    </rPh>
    <phoneticPr fontId="2"/>
  </si>
  <si>
    <t>夕</t>
    <rPh sb="0" eb="1">
      <t>ユウ</t>
    </rPh>
    <phoneticPr fontId="2"/>
  </si>
  <si>
    <t>人</t>
    <rPh sb="0" eb="1">
      <t>ニン</t>
    </rPh>
    <phoneticPr fontId="2"/>
  </si>
  <si>
    <t>宿泊人数</t>
    <rPh sb="0" eb="2">
      <t>シュクハク</t>
    </rPh>
    <rPh sb="2" eb="4">
      <t>ニンズウ</t>
    </rPh>
    <phoneticPr fontId="2"/>
  </si>
  <si>
    <t>使用施設名
（使用室名）</t>
    <rPh sb="0" eb="2">
      <t>シヨウ</t>
    </rPh>
    <rPh sb="2" eb="4">
      <t>シセツ</t>
    </rPh>
    <rPh sb="4" eb="5">
      <t>メイ</t>
    </rPh>
    <phoneticPr fontId="2"/>
  </si>
  <si>
    <t>・スタッフ室</t>
    <phoneticPr fontId="2"/>
  </si>
  <si>
    <t>第１研修室(小)</t>
    <rPh sb="0" eb="1">
      <t>ダイ</t>
    </rPh>
    <phoneticPr fontId="2"/>
  </si>
  <si>
    <t>第２研修室(大)</t>
    <phoneticPr fontId="2"/>
  </si>
  <si>
    <t>使用設備名
および
使用備品名</t>
    <rPh sb="0" eb="2">
      <t>シヨウ</t>
    </rPh>
    <rPh sb="2" eb="4">
      <t>セツビ</t>
    </rPh>
    <rPh sb="4" eb="5">
      <t>メイ</t>
    </rPh>
    <phoneticPr fontId="2"/>
  </si>
  <si>
    <t>２階和室研修室</t>
  </si>
  <si>
    <t>３階和室研修室</t>
  </si>
  <si>
    <t>来所方法</t>
    <rPh sb="0" eb="2">
      <t>ライショ</t>
    </rPh>
    <rPh sb="2" eb="4">
      <t>ホウホウ</t>
    </rPh>
    <phoneticPr fontId="2"/>
  </si>
  <si>
    <t>バス</t>
    <phoneticPr fontId="2"/>
  </si>
  <si>
    <t>台</t>
    <phoneticPr fontId="2"/>
  </si>
  <si>
    <t>自家用車</t>
    <rPh sb="0" eb="4">
      <t>ジカヨウシャ</t>
    </rPh>
    <phoneticPr fontId="2"/>
  </si>
  <si>
    <t>多目的ホール</t>
    <rPh sb="0" eb="3">
      <t>タモクテキ</t>
    </rPh>
    <phoneticPr fontId="2"/>
  </si>
  <si>
    <t>備考</t>
    <rPh sb="0" eb="2">
      <t>ビコウ</t>
    </rPh>
    <phoneticPr fontId="2"/>
  </si>
  <si>
    <t>体育館</t>
    <rPh sb="0" eb="3">
      <t>タイイクカン</t>
    </rPh>
    <phoneticPr fontId="2"/>
  </si>
  <si>
    <t>注１：引率責任者は、利用団体と同一の行動をとれる者とします。
注２：団体を実際に引率する指導者の中の代表責任者の氏名をお書きください。
注３：「対象」の欄には小学生・中学生・○○団員等参加者について具体的に記入してください。
※本申請書類の個人情報は、適正に管理し、目的以外の使用や第三者への情報提供は致しません。</t>
    <rPh sb="115" eb="117">
      <t>シンセイ</t>
    </rPh>
    <rPh sb="117" eb="119">
      <t>ショルイ</t>
    </rPh>
    <phoneticPr fontId="2"/>
  </si>
  <si>
    <t>-24-</t>
    <phoneticPr fontId="2"/>
  </si>
  <si>
    <t>提出日：</t>
    <rPh sb="0" eb="3">
      <t>テイシュツビ</t>
    </rPh>
    <phoneticPr fontId="2"/>
  </si>
  <si>
    <r>
      <t>②春～秋期生活時間表《宿泊棟》　</t>
    </r>
    <r>
      <rPr>
        <b/>
        <sz val="12"/>
        <rFont val="BIZ UDPゴシック"/>
        <family val="3"/>
        <charset val="128"/>
      </rPr>
      <t>※しおり等で代替できます</t>
    </r>
    <rPh sb="1" eb="2">
      <t>ハル</t>
    </rPh>
    <rPh sb="3" eb="4">
      <t>アキ</t>
    </rPh>
    <rPh sb="4" eb="5">
      <t>キ</t>
    </rPh>
    <rPh sb="5" eb="7">
      <t>セイカツ</t>
    </rPh>
    <rPh sb="7" eb="9">
      <t>ジカン</t>
    </rPh>
    <rPh sb="9" eb="10">
      <t>ヒョウ</t>
    </rPh>
    <rPh sb="11" eb="13">
      <t>シュクハク</t>
    </rPh>
    <rPh sb="13" eb="14">
      <t>トウ</t>
    </rPh>
    <rPh sb="20" eb="21">
      <t>トウ</t>
    </rPh>
    <rPh sb="22" eb="24">
      <t>ダイタイ</t>
    </rPh>
    <phoneticPr fontId="2"/>
  </si>
  <si>
    <t>利用期間</t>
    <rPh sb="0" eb="2">
      <t>リヨウ</t>
    </rPh>
    <rPh sb="2" eb="4">
      <t>キカン</t>
    </rPh>
    <phoneticPr fontId="2"/>
  </si>
  <si>
    <t>研修日程・・・活動（場所・時刻や時間）</t>
    <rPh sb="0" eb="2">
      <t>ケンシュウ</t>
    </rPh>
    <rPh sb="2" eb="4">
      <t>ニッテイ</t>
    </rPh>
    <rPh sb="7" eb="9">
      <t>カツドウ</t>
    </rPh>
    <rPh sb="10" eb="12">
      <t>バショ</t>
    </rPh>
    <rPh sb="13" eb="15">
      <t>ジコク</t>
    </rPh>
    <rPh sb="16" eb="18">
      <t>ジカン</t>
    </rPh>
    <phoneticPr fontId="2"/>
  </si>
  <si>
    <t>時刻</t>
    <rPh sb="0" eb="2">
      <t>ジコク</t>
    </rPh>
    <phoneticPr fontId="2"/>
  </si>
  <si>
    <t>記入例</t>
    <rPh sb="0" eb="2">
      <t>キニュウ</t>
    </rPh>
    <rPh sb="2" eb="3">
      <t>レイ</t>
    </rPh>
    <phoneticPr fontId="2"/>
  </si>
  <si>
    <t>晴天時</t>
    <rPh sb="0" eb="2">
      <t>セイテン</t>
    </rPh>
    <rPh sb="2" eb="3">
      <t>ジ</t>
    </rPh>
    <phoneticPr fontId="2"/>
  </si>
  <si>
    <t>雨天時</t>
    <rPh sb="2" eb="3">
      <t>ジ</t>
    </rPh>
    <phoneticPr fontId="2"/>
  </si>
  <si>
    <t>雨天時</t>
    <phoneticPr fontId="2"/>
  </si>
  <si>
    <t>晴天時</t>
    <rPh sb="0" eb="3">
      <t>セイテンジ</t>
    </rPh>
    <phoneticPr fontId="2"/>
  </si>
  <si>
    <t>雨天時</t>
    <rPh sb="0" eb="2">
      <t>ウテン</t>
    </rPh>
    <rPh sb="2" eb="3">
      <t>ジ</t>
    </rPh>
    <phoneticPr fontId="2"/>
  </si>
  <si>
    <t>　　　06:00</t>
    <phoneticPr fontId="2"/>
  </si>
  <si>
    <t>起床・洗面など</t>
    <rPh sb="0" eb="2">
      <t>キショウ</t>
    </rPh>
    <rPh sb="3" eb="5">
      <t>センメン</t>
    </rPh>
    <phoneticPr fontId="2"/>
  </si>
  <si>
    <t>:15</t>
    <phoneticPr fontId="2"/>
  </si>
  <si>
    <t>清掃・荷物移動</t>
    <rPh sb="0" eb="2">
      <t>セイソウ</t>
    </rPh>
    <rPh sb="3" eb="5">
      <t>ニモツ</t>
    </rPh>
    <rPh sb="5" eb="7">
      <t>イドウ</t>
    </rPh>
    <phoneticPr fontId="2"/>
  </si>
  <si>
    <t>:30</t>
    <phoneticPr fontId="2"/>
  </si>
  <si>
    <t>部屋点検</t>
    <rPh sb="0" eb="2">
      <t>ヘヤ</t>
    </rPh>
    <rPh sb="2" eb="4">
      <t>テンケン</t>
    </rPh>
    <phoneticPr fontId="2"/>
  </si>
  <si>
    <t>:45</t>
    <phoneticPr fontId="2"/>
  </si>
  <si>
    <t>　　　07:00</t>
    <phoneticPr fontId="2"/>
  </si>
  <si>
    <t>朝食</t>
    <rPh sb="0" eb="2">
      <t>チョウショク</t>
    </rPh>
    <phoneticPr fontId="2"/>
  </si>
  <si>
    <t>活動準備</t>
    <rPh sb="0" eb="2">
      <t>カツドウ</t>
    </rPh>
    <rPh sb="2" eb="4">
      <t>ジュンビ</t>
    </rPh>
    <phoneticPr fontId="2"/>
  </si>
  <si>
    <t>　　　08:00</t>
    <phoneticPr fontId="2"/>
  </si>
  <si>
    <t>　　　09:00</t>
    <phoneticPr fontId="2"/>
  </si>
  <si>
    <t>ハイキング
(9:00～11:40)</t>
    <phoneticPr fontId="2"/>
  </si>
  <si>
    <t>室内フォトオリエン</t>
    <rPh sb="0" eb="2">
      <t>シツナイ</t>
    </rPh>
    <phoneticPr fontId="2"/>
  </si>
  <si>
    <t>到着打合せ</t>
    <rPh sb="0" eb="2">
      <t>トウチャク</t>
    </rPh>
    <rPh sb="2" eb="4">
      <t>ウチア</t>
    </rPh>
    <phoneticPr fontId="2"/>
  </si>
  <si>
    <t>入所のつどい</t>
    <rPh sb="0" eb="2">
      <t>ニュウショ</t>
    </rPh>
    <phoneticPr fontId="2"/>
  </si>
  <si>
    <t>　　　10:00</t>
    <phoneticPr fontId="2"/>
  </si>
  <si>
    <t>野外炊さん
(カレーライス)
(10:00～13:30)</t>
    <rPh sb="0" eb="3">
      <t>ヤガイスイ</t>
    </rPh>
    <phoneticPr fontId="2"/>
  </si>
  <si>
    <t>　　　11:00</t>
    <phoneticPr fontId="2"/>
  </si>
  <si>
    <t>　　　12:00</t>
    <phoneticPr fontId="2"/>
  </si>
  <si>
    <t>昼食</t>
    <rPh sb="0" eb="2">
      <t>チュウショク</t>
    </rPh>
    <phoneticPr fontId="2"/>
  </si>
  <si>
    <t>　　　13:00</t>
    <phoneticPr fontId="2"/>
  </si>
  <si>
    <t>退所のつどい(13:00)</t>
    <rPh sb="0" eb="2">
      <t>タイショ</t>
    </rPh>
    <phoneticPr fontId="2"/>
  </si>
  <si>
    <t>　　　14:00</t>
    <phoneticPr fontId="2"/>
  </si>
  <si>
    <t>　　　15:00</t>
    <phoneticPr fontId="2"/>
  </si>
  <si>
    <t>　　　16:00</t>
    <phoneticPr fontId="2"/>
  </si>
  <si>
    <t>　　　17:00</t>
    <phoneticPr fontId="2"/>
  </si>
  <si>
    <t>自由時間</t>
    <rPh sb="0" eb="2">
      <t>ジユウ</t>
    </rPh>
    <rPh sb="2" eb="4">
      <t>ジカン</t>
    </rPh>
    <phoneticPr fontId="2"/>
  </si>
  <si>
    <t>夕食</t>
    <rPh sb="0" eb="1">
      <t>ユウ</t>
    </rPh>
    <rPh sb="1" eb="2">
      <t>ショク</t>
    </rPh>
    <phoneticPr fontId="2"/>
  </si>
  <si>
    <t>　　　18:00</t>
    <phoneticPr fontId="2"/>
  </si>
  <si>
    <t>入浴準備</t>
    <rPh sb="0" eb="2">
      <t>ニュウヨク</t>
    </rPh>
    <rPh sb="2" eb="4">
      <t>ジュンビ</t>
    </rPh>
    <phoneticPr fontId="2"/>
  </si>
  <si>
    <t>　　　19:00</t>
    <phoneticPr fontId="2"/>
  </si>
  <si>
    <t>入浴</t>
    <rPh sb="0" eb="1">
      <t>ニュウ</t>
    </rPh>
    <rPh sb="1" eb="2">
      <t>ヨク</t>
    </rPh>
    <phoneticPr fontId="2"/>
  </si>
  <si>
    <t>天体観望
(自然保護センター)</t>
    <rPh sb="0" eb="2">
      <t>テンタイ</t>
    </rPh>
    <rPh sb="2" eb="4">
      <t>カンボウ</t>
    </rPh>
    <rPh sb="6" eb="10">
      <t>シゼンホゴ</t>
    </rPh>
    <phoneticPr fontId="2"/>
  </si>
  <si>
    <t>キャンドルサービス</t>
    <phoneticPr fontId="2"/>
  </si>
  <si>
    <t>　　　20:00</t>
    <phoneticPr fontId="2"/>
  </si>
  <si>
    <t>　　　21:00</t>
    <phoneticPr fontId="2"/>
  </si>
  <si>
    <t>夜の打合せ</t>
    <rPh sb="0" eb="1">
      <t>ヨル</t>
    </rPh>
    <rPh sb="2" eb="4">
      <t>ウチア</t>
    </rPh>
    <phoneticPr fontId="2"/>
  </si>
  <si>
    <t>就寝準備</t>
    <rPh sb="0" eb="2">
      <t>シュウシン</t>
    </rPh>
    <rPh sb="2" eb="4">
      <t>ジュンビ</t>
    </rPh>
    <phoneticPr fontId="2"/>
  </si>
  <si>
    <t>　　　22:00</t>
    <phoneticPr fontId="2"/>
  </si>
  <si>
    <r>
      <t>春～秋期生活時間表《宿泊棟》　</t>
    </r>
    <r>
      <rPr>
        <b/>
        <sz val="12"/>
        <rFont val="BIZ UDPゴシック"/>
        <family val="3"/>
        <charset val="128"/>
      </rPr>
      <t>※しおり等で代替できます</t>
    </r>
    <rPh sb="0" eb="1">
      <t>ハル</t>
    </rPh>
    <rPh sb="2" eb="3">
      <t>アキ</t>
    </rPh>
    <rPh sb="3" eb="4">
      <t>キ</t>
    </rPh>
    <rPh sb="4" eb="6">
      <t>セイカツ</t>
    </rPh>
    <rPh sb="6" eb="8">
      <t>ジカン</t>
    </rPh>
    <rPh sb="8" eb="9">
      <t>ヒョウ</t>
    </rPh>
    <rPh sb="10" eb="12">
      <t>シュクハク</t>
    </rPh>
    <rPh sb="12" eb="13">
      <t>トウ</t>
    </rPh>
    <rPh sb="19" eb="20">
      <t>トウ</t>
    </rPh>
    <rPh sb="21" eb="23">
      <t>ダイタイ</t>
    </rPh>
    <phoneticPr fontId="2"/>
  </si>
  <si>
    <t>好天時</t>
    <rPh sb="0" eb="2">
      <t>コウテン</t>
    </rPh>
    <rPh sb="2" eb="3">
      <t>ジ</t>
    </rPh>
    <phoneticPr fontId="2"/>
  </si>
  <si>
    <t>- 27 -</t>
    <phoneticPr fontId="2"/>
  </si>
  <si>
    <r>
      <rPr>
        <b/>
        <sz val="18"/>
        <rFont val="BIZ UDPゴシック"/>
        <family val="3"/>
        <charset val="128"/>
      </rPr>
      <t>③使用明細書(宿泊棟・キャンプ場)</t>
    </r>
    <r>
      <rPr>
        <sz val="18"/>
        <color indexed="9"/>
        <rFont val="BIZ UDPゴシック"/>
        <family val="3"/>
        <charset val="128"/>
      </rPr>
      <t>　2019/10/1からの料金となります</t>
    </r>
    <phoneticPr fontId="2"/>
  </si>
  <si>
    <t>１．団体名および利用期間</t>
    <rPh sb="2" eb="4">
      <t>ダンタイ</t>
    </rPh>
    <rPh sb="4" eb="5">
      <t>メイ</t>
    </rPh>
    <rPh sb="8" eb="10">
      <t>リヨウ</t>
    </rPh>
    <rPh sb="10" eb="12">
      <t>キカン</t>
    </rPh>
    <phoneticPr fontId="2"/>
  </si>
  <si>
    <t>～</t>
    <phoneticPr fontId="2"/>
  </si>
  <si>
    <t>請求方法</t>
    <rPh sb="0" eb="2">
      <t>セイキュウ</t>
    </rPh>
    <rPh sb="2" eb="4">
      <t>ホウホウ</t>
    </rPh>
    <phoneticPr fontId="2"/>
  </si>
  <si>
    <r>
      <t xml:space="preserve"> </t>
    </r>
    <r>
      <rPr>
        <sz val="10"/>
        <rFont val="BIZ UDPゴシック"/>
        <family val="3"/>
        <charset val="128"/>
      </rPr>
      <t xml:space="preserve">  一括　　　　　　・　　　　　　分割</t>
    </r>
    <r>
      <rPr>
        <sz val="9"/>
        <rFont val="BIZ UDPゴシック"/>
        <family val="3"/>
        <charset val="128"/>
      </rPr>
      <t xml:space="preserve">
　　　　　　　　　　　　　　　　　（引率者と研修生に分割）</t>
    </r>
    <rPh sb="3" eb="5">
      <t>イッカツ</t>
    </rPh>
    <rPh sb="18" eb="20">
      <t>ブンカツ</t>
    </rPh>
    <rPh sb="39" eb="42">
      <t>インソツシャ</t>
    </rPh>
    <rPh sb="43" eb="46">
      <t>ケンシュウセイ</t>
    </rPh>
    <rPh sb="47" eb="49">
      <t>ブンカツ</t>
    </rPh>
    <phoneticPr fontId="2"/>
  </si>
  <si>
    <t>２．宿泊者数および宿泊室使用料</t>
    <rPh sb="2" eb="5">
      <t>シュクハクシャ</t>
    </rPh>
    <rPh sb="5" eb="6">
      <t>スウ</t>
    </rPh>
    <rPh sb="9" eb="11">
      <t>シュクハク</t>
    </rPh>
    <rPh sb="11" eb="12">
      <t>シツ</t>
    </rPh>
    <rPh sb="12" eb="15">
      <t>シヨウリョウ</t>
    </rPh>
    <phoneticPr fontId="2"/>
  </si>
  <si>
    <t>合計</t>
    <rPh sb="0" eb="2">
      <t>ゴウケイ</t>
    </rPh>
    <phoneticPr fontId="2"/>
  </si>
  <si>
    <t>使用料</t>
    <rPh sb="0" eb="3">
      <t>シヨウリョウ</t>
    </rPh>
    <phoneticPr fontId="2"/>
  </si>
  <si>
    <t>円</t>
    <rPh sb="0" eb="1">
      <t>エン</t>
    </rPh>
    <phoneticPr fontId="2"/>
  </si>
  <si>
    <t>合計</t>
    <phoneticPr fontId="2"/>
  </si>
  <si>
    <t>人数</t>
    <rPh sb="0" eb="2">
      <t>ニンズウ</t>
    </rPh>
    <phoneticPr fontId="2"/>
  </si>
  <si>
    <t>３．一日研修 (宿泊をしない人の数)の利用者数</t>
    <rPh sb="2" eb="4">
      <t>イチニチ</t>
    </rPh>
    <rPh sb="4" eb="6">
      <t>ケンシュウ</t>
    </rPh>
    <rPh sb="19" eb="21">
      <t>リヨウ</t>
    </rPh>
    <rPh sb="21" eb="22">
      <t>シャ</t>
    </rPh>
    <rPh sb="22" eb="23">
      <t>スウ</t>
    </rPh>
    <phoneticPr fontId="2"/>
  </si>
  <si>
    <t>合　　　計</t>
  </si>
  <si>
    <r>
      <t>４．研修室等利用時間および使用料　</t>
    </r>
    <r>
      <rPr>
        <sz val="11"/>
        <rFont val="BIZ UDPゴシック"/>
        <family val="3"/>
        <charset val="128"/>
      </rPr>
      <t>（使用料の詳細はｐ39参照）</t>
    </r>
    <rPh sb="13" eb="16">
      <t>シヨウリョウ</t>
    </rPh>
    <rPh sb="18" eb="21">
      <t>シヨウリョウ</t>
    </rPh>
    <rPh sb="22" eb="24">
      <t>ショウサイ</t>
    </rPh>
    <rPh sb="28" eb="30">
      <t>サンショウ</t>
    </rPh>
    <phoneticPr fontId="2"/>
  </si>
  <si>
    <t>研修室等使用料</t>
    <rPh sb="0" eb="3">
      <t>ケンシュウシツ</t>
    </rPh>
    <rPh sb="3" eb="4">
      <t>トウ</t>
    </rPh>
    <rPh sb="4" eb="7">
      <t>シヨウリョウ</t>
    </rPh>
    <phoneticPr fontId="2"/>
  </si>
  <si>
    <t>５時間未満  　 650円
10時間未満　1,360円
10時間以上　1,990円</t>
    <rPh sb="1" eb="3">
      <t>ジカン</t>
    </rPh>
    <rPh sb="3" eb="5">
      <t>ミマン</t>
    </rPh>
    <rPh sb="12" eb="13">
      <t>エン</t>
    </rPh>
    <rPh sb="16" eb="18">
      <t>ジカン</t>
    </rPh>
    <rPh sb="18" eb="20">
      <t>ミマン</t>
    </rPh>
    <rPh sb="26" eb="27">
      <t>エン</t>
    </rPh>
    <rPh sb="30" eb="34">
      <t>ジカンイジョウ</t>
    </rPh>
    <rPh sb="40" eb="41">
      <t>エン</t>
    </rPh>
    <phoneticPr fontId="2"/>
  </si>
  <si>
    <t>時間</t>
    <rPh sb="0" eb="2">
      <t>ジカン</t>
    </rPh>
    <phoneticPr fontId="2"/>
  </si>
  <si>
    <t>５時間未満　1,570円
10時間未満　3,150円
10時間以上　4,610円</t>
    <rPh sb="1" eb="3">
      <t>ジカン</t>
    </rPh>
    <rPh sb="3" eb="5">
      <t>ミマン</t>
    </rPh>
    <rPh sb="11" eb="12">
      <t>エン</t>
    </rPh>
    <rPh sb="15" eb="17">
      <t>ジカン</t>
    </rPh>
    <rPh sb="17" eb="19">
      <t>ミマン</t>
    </rPh>
    <rPh sb="25" eb="26">
      <t>エン</t>
    </rPh>
    <rPh sb="29" eb="33">
      <t>ジカンイジョウ</t>
    </rPh>
    <rPh sb="39" eb="40">
      <t>エン</t>
    </rPh>
    <phoneticPr fontId="2"/>
  </si>
  <si>
    <t>５時間未満　1,680円
10時間未満　3,350円
10時間以上　5,030円</t>
    <rPh sb="1" eb="3">
      <t>ジカン</t>
    </rPh>
    <rPh sb="3" eb="5">
      <t>ミマン</t>
    </rPh>
    <rPh sb="11" eb="12">
      <t>エン</t>
    </rPh>
    <rPh sb="15" eb="17">
      <t>ジカン</t>
    </rPh>
    <rPh sb="17" eb="19">
      <t>ミマン</t>
    </rPh>
    <rPh sb="25" eb="26">
      <t>エン</t>
    </rPh>
    <rPh sb="29" eb="33">
      <t>ジカンイジョウ</t>
    </rPh>
    <rPh sb="39" eb="40">
      <t>エン</t>
    </rPh>
    <phoneticPr fontId="2"/>
  </si>
  <si>
    <t>円</t>
    <phoneticPr fontId="2"/>
  </si>
  <si>
    <t>５時間未満　1,990円
10時間未満　3,880円
10時間以上　5,870円</t>
    <rPh sb="1" eb="3">
      <t>ジカン</t>
    </rPh>
    <rPh sb="3" eb="5">
      <t>ミマン</t>
    </rPh>
    <rPh sb="11" eb="12">
      <t>エン</t>
    </rPh>
    <rPh sb="15" eb="17">
      <t>ジカン</t>
    </rPh>
    <rPh sb="17" eb="19">
      <t>ミマン</t>
    </rPh>
    <rPh sb="25" eb="26">
      <t>エン</t>
    </rPh>
    <rPh sb="29" eb="33">
      <t>ジカンイジョウ</t>
    </rPh>
    <rPh sb="39" eb="40">
      <t>エン</t>
    </rPh>
    <phoneticPr fontId="2"/>
  </si>
  <si>
    <t>クラフト室</t>
  </si>
  <si>
    <t>５時間未満　   860円
10時間未満　1,880円
10時間以上　2,620円</t>
    <rPh sb="1" eb="3">
      <t>ジカン</t>
    </rPh>
    <rPh sb="3" eb="5">
      <t>ミマン</t>
    </rPh>
    <rPh sb="12" eb="13">
      <t>エン</t>
    </rPh>
    <rPh sb="16" eb="18">
      <t>ジカン</t>
    </rPh>
    <rPh sb="18" eb="20">
      <t>ミマン</t>
    </rPh>
    <rPh sb="26" eb="27">
      <t>エン</t>
    </rPh>
    <rPh sb="30" eb="34">
      <t>ジカンイジョウ</t>
    </rPh>
    <rPh sb="40" eb="41">
      <t>エン</t>
    </rPh>
    <phoneticPr fontId="2"/>
  </si>
  <si>
    <t>５時間未満　   910円
10時間未満　1,880円
10時間以上　2,520円</t>
    <rPh sb="1" eb="3">
      <t>ジカン</t>
    </rPh>
    <rPh sb="3" eb="5">
      <t>ミマン</t>
    </rPh>
    <rPh sb="12" eb="13">
      <t>エン</t>
    </rPh>
    <rPh sb="16" eb="18">
      <t>ジカン</t>
    </rPh>
    <rPh sb="18" eb="20">
      <t>ミマン</t>
    </rPh>
    <rPh sb="26" eb="27">
      <t>エン</t>
    </rPh>
    <rPh sb="30" eb="34">
      <t>ジカンイジョウ</t>
    </rPh>
    <rPh sb="40" eb="41">
      <t>エン</t>
    </rPh>
    <phoneticPr fontId="2"/>
  </si>
  <si>
    <t>合　　計</t>
  </si>
  <si>
    <t>５．スキー利用台数および使用料</t>
    <rPh sb="12" eb="15">
      <t>シヨウリョウ</t>
    </rPh>
    <phoneticPr fontId="2"/>
  </si>
  <si>
    <t>レンタルスキー使用料</t>
    <rPh sb="7" eb="10">
      <t>シヨウリョウ</t>
    </rPh>
    <phoneticPr fontId="2"/>
  </si>
  <si>
    <t>幼児</t>
    <rPh sb="0" eb="2">
      <t>ヨウジ</t>
    </rPh>
    <phoneticPr fontId="2"/>
  </si>
  <si>
    <t>アルペン
スキー</t>
    <phoneticPr fontId="2"/>
  </si>
  <si>
    <t>台</t>
    <rPh sb="0" eb="1">
      <t>ダイ</t>
    </rPh>
    <phoneticPr fontId="2"/>
  </si>
  <si>
    <t>クロスカントリー
スキー</t>
    <phoneticPr fontId="2"/>
  </si>
  <si>
    <t>小中高</t>
    <rPh sb="0" eb="1">
      <t>ショウ</t>
    </rPh>
    <rPh sb="1" eb="2">
      <t>チュウ</t>
    </rPh>
    <rPh sb="2" eb="3">
      <t>コウ</t>
    </rPh>
    <phoneticPr fontId="2"/>
  </si>
  <si>
    <t xml:space="preserve"> ５時間未満  305円
10時間未満  575円
10時間以上  785円</t>
    <rPh sb="2" eb="4">
      <t>ジカン</t>
    </rPh>
    <rPh sb="4" eb="6">
      <t>ミマン</t>
    </rPh>
    <rPh sb="11" eb="12">
      <t>エン</t>
    </rPh>
    <rPh sb="15" eb="17">
      <t>ジカン</t>
    </rPh>
    <rPh sb="17" eb="19">
      <t>ミマン</t>
    </rPh>
    <rPh sb="24" eb="25">
      <t>エン</t>
    </rPh>
    <rPh sb="28" eb="32">
      <t>ジカンイジョウ</t>
    </rPh>
    <rPh sb="37" eb="38">
      <t>エン</t>
    </rPh>
    <phoneticPr fontId="2"/>
  </si>
  <si>
    <t xml:space="preserve"> ５時間未満   610円
10時間未満1,150円
10時間以上1,570円</t>
    <rPh sb="2" eb="4">
      <t>ジカン</t>
    </rPh>
    <rPh sb="4" eb="6">
      <t>ミマン</t>
    </rPh>
    <rPh sb="12" eb="13">
      <t>エン</t>
    </rPh>
    <rPh sb="16" eb="18">
      <t>ジカン</t>
    </rPh>
    <rPh sb="18" eb="20">
      <t>ミマン</t>
    </rPh>
    <rPh sb="25" eb="26">
      <t>エン</t>
    </rPh>
    <rPh sb="29" eb="33">
      <t>ジカンイジョウ</t>
    </rPh>
    <rPh sb="38" eb="39">
      <t>エン</t>
    </rPh>
    <phoneticPr fontId="2"/>
  </si>
  <si>
    <t>総合計
(2＋4＋5）</t>
    <rPh sb="0" eb="1">
      <t>ソウ</t>
    </rPh>
    <rPh sb="1" eb="3">
      <t>ゴウケイ</t>
    </rPh>
    <phoneticPr fontId="2"/>
  </si>
  <si>
    <t>　　　　　　　　 食 事 申 込 書</t>
    <phoneticPr fontId="2"/>
  </si>
  <si>
    <t>④食 事 申 込 書</t>
    <phoneticPr fontId="2"/>
  </si>
  <si>
    <t>□</t>
    <phoneticPr fontId="2"/>
  </si>
  <si>
    <t>初回提出</t>
    <rPh sb="0" eb="2">
      <t>ショカイ</t>
    </rPh>
    <rPh sb="2" eb="4">
      <t>テイシュツ</t>
    </rPh>
    <phoneticPr fontId="2"/>
  </si>
  <si>
    <t>人数変更</t>
    <rPh sb="0" eb="2">
      <t>ニンズウ</t>
    </rPh>
    <rPh sb="2" eb="4">
      <t>ヘンコウ</t>
    </rPh>
    <phoneticPr fontId="2"/>
  </si>
  <si>
    <t>団体名</t>
    <rPh sb="0" eb="1">
      <t>ダン</t>
    </rPh>
    <rPh sb="1" eb="2">
      <t>カラダ</t>
    </rPh>
    <rPh sb="2" eb="3">
      <t>メイ</t>
    </rPh>
    <phoneticPr fontId="2"/>
  </si>
  <si>
    <t>団体担当者</t>
    <rPh sb="0" eb="2">
      <t>ダンタイ</t>
    </rPh>
    <rPh sb="2" eb="3">
      <t>タン</t>
    </rPh>
    <rPh sb="3" eb="4">
      <t>トウ</t>
    </rPh>
    <rPh sb="4" eb="5">
      <t>シャ</t>
    </rPh>
    <phoneticPr fontId="2"/>
  </si>
  <si>
    <t>電話番号</t>
    <rPh sb="0" eb="1">
      <t>デン</t>
    </rPh>
    <rPh sb="1" eb="2">
      <t>ハナシ</t>
    </rPh>
    <rPh sb="2" eb="3">
      <t>バン</t>
    </rPh>
    <rPh sb="3" eb="4">
      <t>ゴウ</t>
    </rPh>
    <phoneticPr fontId="2"/>
  </si>
  <si>
    <t>食事代金の</t>
    <rPh sb="0" eb="2">
      <t>ショクジ</t>
    </rPh>
    <rPh sb="2" eb="4">
      <t>ダイキン</t>
    </rPh>
    <phoneticPr fontId="2"/>
  </si>
  <si>
    <t>請求を分ける場合の内訳</t>
    <rPh sb="0" eb="2">
      <t>セイキュウ</t>
    </rPh>
    <rPh sb="3" eb="4">
      <t>ワ</t>
    </rPh>
    <rPh sb="6" eb="8">
      <t>バアイ</t>
    </rPh>
    <rPh sb="9" eb="11">
      <t>ウチワケ</t>
    </rPh>
    <phoneticPr fontId="2"/>
  </si>
  <si>
    <t>※請求書の郵送先</t>
    <rPh sb="1" eb="4">
      <t>セイキュウショ</t>
    </rPh>
    <rPh sb="5" eb="7">
      <t>ユウソウ</t>
    </rPh>
    <rPh sb="7" eb="8">
      <t>サキ</t>
    </rPh>
    <phoneticPr fontId="3"/>
  </si>
  <si>
    <t xml:space="preserve">〒     </t>
    <phoneticPr fontId="2"/>
  </si>
  <si>
    <t>住所</t>
    <rPh sb="0" eb="2">
      <t>ジュウショ</t>
    </rPh>
    <phoneticPr fontId="3"/>
  </si>
  <si>
    <t>種類</t>
    <rPh sb="0" eb="2">
      <t>シュルイ</t>
    </rPh>
    <phoneticPr fontId="2"/>
  </si>
  <si>
    <t>夕食</t>
    <rPh sb="0" eb="2">
      <t>ユウショク</t>
    </rPh>
    <phoneticPr fontId="2"/>
  </si>
  <si>
    <t>S（幼児向け）</t>
    <rPh sb="2" eb="4">
      <t>ヨウジ</t>
    </rPh>
    <rPh sb="4" eb="5">
      <t>ム</t>
    </rPh>
    <phoneticPr fontId="2"/>
  </si>
  <si>
    <t>M（普通）</t>
    <rPh sb="2" eb="4">
      <t>フツウ</t>
    </rPh>
    <phoneticPr fontId="2"/>
  </si>
  <si>
    <t>利 用 日</t>
    <rPh sb="0" eb="1">
      <t>リ</t>
    </rPh>
    <rPh sb="2" eb="3">
      <t>ヨウ</t>
    </rPh>
    <rPh sb="4" eb="5">
      <t>ニチ</t>
    </rPh>
    <phoneticPr fontId="2"/>
  </si>
  <si>
    <t>時</t>
    <rPh sb="0" eb="1">
      <t>ジ</t>
    </rPh>
    <phoneticPr fontId="2"/>
  </si>
  <si>
    <t>分</t>
    <rPh sb="0" eb="1">
      <t>フン</t>
    </rPh>
    <phoneticPr fontId="2"/>
  </si>
  <si>
    <t>開始</t>
    <rPh sb="0" eb="2">
      <t>カイシ</t>
    </rPh>
    <phoneticPr fontId="2"/>
  </si>
  <si>
    <t>S</t>
    <phoneticPr fontId="3"/>
  </si>
  <si>
    <t>M</t>
    <phoneticPr fontId="3"/>
  </si>
  <si>
    <t>野外食</t>
    <rPh sb="0" eb="2">
      <t>ヤガイ</t>
    </rPh>
    <rPh sb="2" eb="3">
      <t>ショク</t>
    </rPh>
    <phoneticPr fontId="3"/>
  </si>
  <si>
    <t>弁当</t>
    <rPh sb="0" eb="2">
      <t>ベントウ</t>
    </rPh>
    <phoneticPr fontId="3"/>
  </si>
  <si>
    <t>野外食</t>
  </si>
  <si>
    <t>夜</t>
    <rPh sb="0" eb="1">
      <t>ヨル</t>
    </rPh>
    <phoneticPr fontId="2"/>
  </si>
  <si>
    <t>＜連絡欄＞</t>
    <rPh sb="1" eb="3">
      <t>レンラク</t>
    </rPh>
    <rPh sb="3" eb="4">
      <t>ラン</t>
    </rPh>
    <phoneticPr fontId="2"/>
  </si>
  <si>
    <t>○前・後半に分けて食事をとるときのそれぞれの食数、準備の段取り、特別食の内容などについて。</t>
    <phoneticPr fontId="2"/>
  </si>
  <si>
    <t>※おねがい</t>
    <phoneticPr fontId="2"/>
  </si>
  <si>
    <t>　・食事のメニュー（S / M / L）は団体内で統一して注文してください。</t>
    <rPh sb="21" eb="23">
      <t>ダンタイ</t>
    </rPh>
    <rPh sb="23" eb="24">
      <t>ナイ</t>
    </rPh>
    <rPh sb="25" eb="27">
      <t>トウイツ</t>
    </rPh>
    <rPh sb="29" eb="31">
      <t>チュウモン</t>
    </rPh>
    <phoneticPr fontId="2"/>
  </si>
  <si>
    <t>食堂食 合計金額</t>
    <rPh sb="0" eb="2">
      <t>ショクドウ</t>
    </rPh>
    <rPh sb="2" eb="3">
      <t>ショク</t>
    </rPh>
    <rPh sb="4" eb="6">
      <t>ゴウケイ</t>
    </rPh>
    <rPh sb="6" eb="8">
      <t>キンガク</t>
    </rPh>
    <phoneticPr fontId="2"/>
  </si>
  <si>
    <t>初回提出</t>
    <rPh sb="0" eb="2">
      <t>ショカイ</t>
    </rPh>
    <rPh sb="2" eb="4">
      <t>テイシュツ</t>
    </rPh>
    <phoneticPr fontId="3"/>
  </si>
  <si>
    <t>人数変更</t>
    <rPh sb="0" eb="2">
      <t>ニンズウ</t>
    </rPh>
    <rPh sb="2" eb="4">
      <t>ヘンコウ</t>
    </rPh>
    <phoneticPr fontId="3"/>
  </si>
  <si>
    <r>
      <rPr>
        <sz val="10"/>
        <color indexed="8"/>
        <rFont val="BIZ UDゴシック"/>
        <family val="3"/>
        <charset val="128"/>
      </rPr>
      <t>　　　　　　　野外炊さん班編制　</t>
    </r>
    <r>
      <rPr>
        <b/>
        <sz val="8"/>
        <color indexed="10"/>
        <rFont val="BIZ UDゴシック"/>
        <family val="3"/>
        <charset val="128"/>
      </rPr>
      <t>※指導者の方の食数も含めてお書きください。</t>
    </r>
    <r>
      <rPr>
        <sz val="10"/>
        <color indexed="8"/>
        <rFont val="BIZ UDゴシック"/>
        <family val="3"/>
        <charset val="128"/>
      </rPr>
      <t>　</t>
    </r>
    <rPh sb="7" eb="9">
      <t>ヤガイ</t>
    </rPh>
    <rPh sb="9" eb="10">
      <t>スイ</t>
    </rPh>
    <rPh sb="12" eb="13">
      <t>ハン</t>
    </rPh>
    <rPh sb="13" eb="15">
      <t>ヘンセイ</t>
    </rPh>
    <rPh sb="17" eb="20">
      <t>シドウシャ</t>
    </rPh>
    <rPh sb="21" eb="22">
      <t>カタ</t>
    </rPh>
    <rPh sb="23" eb="25">
      <t>ショクスウ</t>
    </rPh>
    <rPh sb="26" eb="27">
      <t>フク</t>
    </rPh>
    <rPh sb="30" eb="31">
      <t>カ</t>
    </rPh>
    <phoneticPr fontId="2"/>
  </si>
  <si>
    <t>メニュー名</t>
    <rPh sb="4" eb="5">
      <t>メイ</t>
    </rPh>
    <phoneticPr fontId="36"/>
  </si>
  <si>
    <t>実施日</t>
    <rPh sb="0" eb="3">
      <t>ジッシビ</t>
    </rPh>
    <phoneticPr fontId="36"/>
  </si>
  <si>
    <t>必要な時刻</t>
    <rPh sb="0" eb="2">
      <t>ヒツヨウ</t>
    </rPh>
    <rPh sb="3" eb="5">
      <t>ジコク</t>
    </rPh>
    <phoneticPr fontId="36"/>
  </si>
  <si>
    <t>1食あたり料金</t>
    <rPh sb="1" eb="2">
      <t>ショク</t>
    </rPh>
    <rPh sb="5" eb="7">
      <t>リョウキン</t>
    </rPh>
    <phoneticPr fontId="36"/>
  </si>
  <si>
    <t>注文食数</t>
    <rPh sb="0" eb="2">
      <t>チュウモン</t>
    </rPh>
    <rPh sb="2" eb="3">
      <t>ショク</t>
    </rPh>
    <rPh sb="3" eb="4">
      <t>スウ</t>
    </rPh>
    <phoneticPr fontId="36"/>
  </si>
  <si>
    <t>金額</t>
    <rPh sb="0" eb="2">
      <t>キンガクゴウキン</t>
    </rPh>
    <phoneticPr fontId="36"/>
  </si>
  <si>
    <t>月　日（　）</t>
    <rPh sb="0" eb="1">
      <t>ガツ</t>
    </rPh>
    <rPh sb="2" eb="3">
      <t>ニチ</t>
    </rPh>
    <phoneticPr fontId="2"/>
  </si>
  <si>
    <t>:</t>
    <phoneticPr fontId="2"/>
  </si>
  <si>
    <t>食</t>
    <rPh sb="0" eb="1">
      <t>ショク</t>
    </rPh>
    <phoneticPr fontId="2"/>
  </si>
  <si>
    <t>4人班</t>
    <rPh sb="1" eb="2">
      <t>ニン</t>
    </rPh>
    <rPh sb="2" eb="3">
      <t>ハン</t>
    </rPh>
    <phoneticPr fontId="2"/>
  </si>
  <si>
    <t>組</t>
    <rPh sb="0" eb="1">
      <t>クミ</t>
    </rPh>
    <phoneticPr fontId="2"/>
  </si>
  <si>
    <t>5人班</t>
    <rPh sb="1" eb="2">
      <t>ニン</t>
    </rPh>
    <rPh sb="2" eb="3">
      <t>ハン</t>
    </rPh>
    <phoneticPr fontId="2"/>
  </si>
  <si>
    <t>6人班</t>
    <rPh sb="1" eb="2">
      <t>ニン</t>
    </rPh>
    <rPh sb="2" eb="3">
      <t>ハン</t>
    </rPh>
    <phoneticPr fontId="2"/>
  </si>
  <si>
    <t>7人班</t>
    <rPh sb="1" eb="2">
      <t>ニン</t>
    </rPh>
    <rPh sb="2" eb="3">
      <t>ハン</t>
    </rPh>
    <phoneticPr fontId="2"/>
  </si>
  <si>
    <t>8人班</t>
    <rPh sb="1" eb="2">
      <t>ニン</t>
    </rPh>
    <rPh sb="2" eb="3">
      <t>ハン</t>
    </rPh>
    <phoneticPr fontId="2"/>
  </si>
  <si>
    <t>ピザ</t>
    <phoneticPr fontId="2"/>
  </si>
  <si>
    <t>バウムクーヘン</t>
    <phoneticPr fontId="2"/>
  </si>
  <si>
    <t>※食数の変更は７日前(休所日を除く)までにお願いします。</t>
    <rPh sb="11" eb="13">
      <t>キュウショ</t>
    </rPh>
    <rPh sb="13" eb="14">
      <t>ビ</t>
    </rPh>
    <rPh sb="15" eb="16">
      <t>ノゾ</t>
    </rPh>
    <rPh sb="22" eb="23">
      <t>ネガ</t>
    </rPh>
    <phoneticPr fontId="2"/>
  </si>
  <si>
    <t>小計（野外食）</t>
    <rPh sb="0" eb="1">
      <t>ショウ</t>
    </rPh>
    <rPh sb="1" eb="2">
      <t>ケイ</t>
    </rPh>
    <rPh sb="3" eb="5">
      <t>ヤガイ</t>
    </rPh>
    <rPh sb="5" eb="6">
      <t>ショク</t>
    </rPh>
    <phoneticPr fontId="2"/>
  </si>
  <si>
    <t>ホットサンドイッチ</t>
    <phoneticPr fontId="2"/>
  </si>
  <si>
    <t>焼きむすび（2個）</t>
    <rPh sb="0" eb="1">
      <t>ヤ</t>
    </rPh>
    <rPh sb="7" eb="8">
      <t>コ</t>
    </rPh>
    <phoneticPr fontId="2"/>
  </si>
  <si>
    <t>焼きむすび（3個）</t>
    <rPh sb="0" eb="1">
      <t>ヤ</t>
    </rPh>
    <rPh sb="7" eb="8">
      <t>コ</t>
    </rPh>
    <phoneticPr fontId="2"/>
  </si>
  <si>
    <t>お弁当種類</t>
    <rPh sb="1" eb="3">
      <t>ベントウ</t>
    </rPh>
    <rPh sb="3" eb="5">
      <t>シュルイ</t>
    </rPh>
    <phoneticPr fontId="36"/>
  </si>
  <si>
    <t>月 日 ( )</t>
    <rPh sb="0" eb="1">
      <t>ガツ</t>
    </rPh>
    <rPh sb="2" eb="3">
      <t>ニチ</t>
    </rPh>
    <phoneticPr fontId="36"/>
  </si>
  <si>
    <t>必要時刻</t>
    <rPh sb="0" eb="2">
      <t>ヒツヨウ</t>
    </rPh>
    <rPh sb="2" eb="4">
      <t>ジコク</t>
    </rPh>
    <phoneticPr fontId="36"/>
  </si>
  <si>
    <t>1個あたり料金</t>
    <rPh sb="1" eb="2">
      <t>コ</t>
    </rPh>
    <rPh sb="5" eb="7">
      <t>リョウキン</t>
    </rPh>
    <phoneticPr fontId="36"/>
  </si>
  <si>
    <t>注文数</t>
    <rPh sb="0" eb="2">
      <t>チュウモン</t>
    </rPh>
    <rPh sb="2" eb="3">
      <t>スウ</t>
    </rPh>
    <phoneticPr fontId="36"/>
  </si>
  <si>
    <t>生米（１合）</t>
    <rPh sb="0" eb="2">
      <t>ナマゴメ</t>
    </rPh>
    <rPh sb="4" eb="5">
      <t>ゴウ</t>
    </rPh>
    <phoneticPr fontId="2"/>
  </si>
  <si>
    <t>個</t>
    <rPh sb="0" eb="1">
      <t>コ</t>
    </rPh>
    <phoneticPr fontId="2"/>
  </si>
  <si>
    <t>小計（弁当）</t>
    <rPh sb="0" eb="1">
      <t>ショウ</t>
    </rPh>
    <rPh sb="1" eb="2">
      <t>ケイ</t>
    </rPh>
    <rPh sb="3" eb="5">
      <t>ベントウ</t>
    </rPh>
    <phoneticPr fontId="2"/>
  </si>
  <si>
    <t>薪</t>
    <rPh sb="0" eb="1">
      <t>マキ</t>
    </rPh>
    <phoneticPr fontId="2"/>
  </si>
  <si>
    <t>束</t>
    <rPh sb="0" eb="1">
      <t>タバ</t>
    </rPh>
    <phoneticPr fontId="2"/>
  </si>
  <si>
    <t>炭</t>
    <rPh sb="0" eb="1">
      <t>スミ</t>
    </rPh>
    <phoneticPr fontId="2"/>
  </si>
  <si>
    <t>袋</t>
    <rPh sb="0" eb="1">
      <t>フクロ</t>
    </rPh>
    <phoneticPr fontId="2"/>
  </si>
  <si>
    <t>ファイヤー井桁</t>
    <rPh sb="5" eb="7">
      <t>イゲタ</t>
    </rPh>
    <phoneticPr fontId="2"/>
  </si>
  <si>
    <t>ろうそく（小）</t>
    <rPh sb="5" eb="6">
      <t>ショウ</t>
    </rPh>
    <phoneticPr fontId="2"/>
  </si>
  <si>
    <t>本</t>
    <rPh sb="0" eb="1">
      <t>ホン</t>
    </rPh>
    <phoneticPr fontId="2"/>
  </si>
  <si>
    <t>小計（燃料）</t>
    <rPh sb="0" eb="1">
      <t>ショウ</t>
    </rPh>
    <rPh sb="1" eb="2">
      <t>ケイ</t>
    </rPh>
    <rPh sb="3" eb="5">
      <t>ネンリョウ</t>
    </rPh>
    <phoneticPr fontId="2"/>
  </si>
  <si>
    <t>飲料</t>
    <rPh sb="0" eb="2">
      <t>インリョウ</t>
    </rPh>
    <phoneticPr fontId="36"/>
  </si>
  <si>
    <t>２４本以上から注文可能（麦茶は除く）</t>
    <rPh sb="2" eb="5">
      <t>ホンイジョウ</t>
    </rPh>
    <rPh sb="7" eb="11">
      <t>チュウモンカノウ</t>
    </rPh>
    <rPh sb="12" eb="14">
      <t>ムギチャ</t>
    </rPh>
    <rPh sb="15" eb="16">
      <t>ノゾ</t>
    </rPh>
    <phoneticPr fontId="2"/>
  </si>
  <si>
    <t>アクエリアス</t>
    <phoneticPr fontId="2"/>
  </si>
  <si>
    <t>爽健美茶</t>
    <rPh sb="0" eb="4">
      <t>ソウケンビチャ</t>
    </rPh>
    <phoneticPr fontId="2"/>
  </si>
  <si>
    <t>おにぎり2個（おかずあり）</t>
    <rPh sb="5" eb="6">
      <t>コ</t>
    </rPh>
    <phoneticPr fontId="2"/>
  </si>
  <si>
    <t>おにぎり3個（おかずあり）</t>
    <rPh sb="5" eb="6">
      <t>コ</t>
    </rPh>
    <phoneticPr fontId="2"/>
  </si>
  <si>
    <t>小計（飲料）</t>
    <rPh sb="0" eb="1">
      <t>ショウ</t>
    </rPh>
    <rPh sb="1" eb="2">
      <t>ケイ</t>
    </rPh>
    <rPh sb="3" eb="5">
      <t>インリョウ</t>
    </rPh>
    <phoneticPr fontId="2"/>
  </si>
  <si>
    <t>おにぎり2個（おかずなし）</t>
    <rPh sb="5" eb="6">
      <t>コ</t>
    </rPh>
    <phoneticPr fontId="2"/>
  </si>
  <si>
    <t>おにぎり3個（おかずなし）</t>
    <rPh sb="5" eb="6">
      <t>コ</t>
    </rPh>
    <phoneticPr fontId="2"/>
  </si>
  <si>
    <t>＜連絡欄＞  注文する飲料をお出しする日時や飲料の種類・本数などをお書きください。</t>
    <rPh sb="1" eb="3">
      <t>レンラク</t>
    </rPh>
    <rPh sb="3" eb="4">
      <t>ラン</t>
    </rPh>
    <phoneticPr fontId="2"/>
  </si>
  <si>
    <t>クラフト名</t>
    <rPh sb="4" eb="5">
      <t>メイ</t>
    </rPh>
    <phoneticPr fontId="36"/>
  </si>
  <si>
    <t>焼き板</t>
    <rPh sb="0" eb="1">
      <t>ヤ</t>
    </rPh>
    <rPh sb="2" eb="3">
      <t>イタ</t>
    </rPh>
    <phoneticPr fontId="2"/>
  </si>
  <si>
    <t>小計（クラフト）</t>
    <rPh sb="0" eb="1">
      <t>ショウ</t>
    </rPh>
    <rPh sb="1" eb="2">
      <t>ケイ</t>
    </rPh>
    <phoneticPr fontId="2"/>
  </si>
  <si>
    <t>ネイチャープレート</t>
    <phoneticPr fontId="2"/>
  </si>
  <si>
    <t>myスプーン</t>
    <phoneticPr fontId="2"/>
  </si>
  <si>
    <t>合計金額</t>
    <rPh sb="0" eb="2">
      <t>ゴウケイ</t>
    </rPh>
    <rPh sb="2" eb="4">
      <t>キンガク</t>
    </rPh>
    <phoneticPr fontId="2"/>
  </si>
  <si>
    <t>myフォーク</t>
    <phoneticPr fontId="2"/>
  </si>
  <si>
    <t>アクリルカラー(６色）</t>
    <rPh sb="9" eb="10">
      <t>ショク</t>
    </rPh>
    <phoneticPr fontId="2"/>
  </si>
  <si>
    <t>トントゥ</t>
    <phoneticPr fontId="2"/>
  </si>
  <si>
    <t>団体担当者</t>
    <rPh sb="0" eb="2">
      <t>ダンタイ</t>
    </rPh>
    <rPh sb="2" eb="5">
      <t>タントウシャ</t>
    </rPh>
    <phoneticPr fontId="2"/>
  </si>
  <si>
    <t>電話番号</t>
    <rPh sb="0" eb="2">
      <t>デンワ</t>
    </rPh>
    <rPh sb="2" eb="4">
      <t>バンゴウ</t>
    </rPh>
    <phoneticPr fontId="2"/>
  </si>
  <si>
    <t>～</t>
    <phoneticPr fontId="3"/>
  </si>
  <si>
    <t>　食物アレルギー等の理由で、食事に関して特別な対応が必要な方はいらっしゃいますか。</t>
    <rPh sb="1" eb="3">
      <t>ショクモツ</t>
    </rPh>
    <rPh sb="8" eb="9">
      <t>トウ</t>
    </rPh>
    <rPh sb="10" eb="12">
      <t>リユウ</t>
    </rPh>
    <rPh sb="14" eb="16">
      <t>ショクジ</t>
    </rPh>
    <rPh sb="17" eb="18">
      <t>カン</t>
    </rPh>
    <rPh sb="20" eb="21">
      <t>トク</t>
    </rPh>
    <rPh sb="21" eb="22">
      <t>ベツ</t>
    </rPh>
    <rPh sb="23" eb="25">
      <t>タイオウ</t>
    </rPh>
    <rPh sb="26" eb="28">
      <t>ヒツヨウ</t>
    </rPh>
    <rPh sb="29" eb="30">
      <t>カタ</t>
    </rPh>
    <phoneticPr fontId="2"/>
  </si>
  <si>
    <t>有</t>
    <rPh sb="0" eb="1">
      <t>アリ</t>
    </rPh>
    <phoneticPr fontId="3"/>
  </si>
  <si>
    <t>無</t>
    <rPh sb="0" eb="1">
      <t>ナ</t>
    </rPh>
    <phoneticPr fontId="3"/>
  </si>
  <si>
    <t>☑有　にチェックされた方は、下の欄もご記入ください。</t>
    <rPh sb="1" eb="2">
      <t>アリ</t>
    </rPh>
    <rPh sb="11" eb="12">
      <t>カタ</t>
    </rPh>
    <rPh sb="14" eb="15">
      <t>シタ</t>
    </rPh>
    <rPh sb="16" eb="17">
      <t>ラン</t>
    </rPh>
    <rPh sb="19" eb="21">
      <t>キニュウ</t>
    </rPh>
    <phoneticPr fontId="2"/>
  </si>
  <si>
    <t>(ふりがな）
対象者の氏名</t>
    <rPh sb="7" eb="10">
      <t>タイショウシャ</t>
    </rPh>
    <rPh sb="11" eb="13">
      <t>シメイ</t>
    </rPh>
    <phoneticPr fontId="2"/>
  </si>
  <si>
    <t>アレルギー
の食材</t>
    <rPh sb="7" eb="9">
      <t>ショクザイ</t>
    </rPh>
    <phoneticPr fontId="2"/>
  </si>
  <si>
    <t>卵について
つなぎ程度は可・不可</t>
    <rPh sb="0" eb="1">
      <t>タマゴ</t>
    </rPh>
    <rPh sb="9" eb="11">
      <t>テイド</t>
    </rPh>
    <rPh sb="12" eb="13">
      <t>カ</t>
    </rPh>
    <rPh sb="14" eb="16">
      <t>フカ</t>
    </rPh>
    <phoneticPr fontId="3"/>
  </si>
  <si>
    <t>食物アレルギーの症状や程度、エピペンの使用や希望する対応などについて詳しくご記入ください。</t>
    <rPh sb="34" eb="35">
      <t>クワ</t>
    </rPh>
    <rPh sb="38" eb="40">
      <t>キニュウ</t>
    </rPh>
    <phoneticPr fontId="3"/>
  </si>
  <si>
    <t>問い合わせ</t>
    <rPh sb="0" eb="1">
      <t>ト</t>
    </rPh>
    <rPh sb="2" eb="3">
      <t>ア</t>
    </rPh>
    <phoneticPr fontId="3"/>
  </si>
  <si>
    <t>対応・要望事項
その他</t>
    <rPh sb="0" eb="2">
      <t>タイオウ</t>
    </rPh>
    <rPh sb="3" eb="5">
      <t>ヨウボウ</t>
    </rPh>
    <rPh sb="5" eb="7">
      <t>ジコウ</t>
    </rPh>
    <rPh sb="10" eb="11">
      <t>タ</t>
    </rPh>
    <phoneticPr fontId="2"/>
  </si>
  <si>
    <t>※重度なアレルギー体質のお客様や除去食品がきわめて多い場合は、万が一のことを
   考慮し、食事の提供を控えさせていただくことがありますので、ご了承ください。</t>
    <rPh sb="1" eb="3">
      <t>ジュウド</t>
    </rPh>
    <rPh sb="9" eb="11">
      <t>タイシツ</t>
    </rPh>
    <rPh sb="13" eb="14">
      <t>キャク</t>
    </rPh>
    <rPh sb="14" eb="15">
      <t>サマ</t>
    </rPh>
    <rPh sb="16" eb="18">
      <t>ジョキョ</t>
    </rPh>
    <rPh sb="18" eb="20">
      <t>ショクヒン</t>
    </rPh>
    <rPh sb="25" eb="26">
      <t>オオ</t>
    </rPh>
    <rPh sb="27" eb="29">
      <t>バアイ</t>
    </rPh>
    <rPh sb="31" eb="32">
      <t>マン</t>
    </rPh>
    <rPh sb="33" eb="34">
      <t>イチ</t>
    </rPh>
    <rPh sb="42" eb="44">
      <t>コウリョ</t>
    </rPh>
    <rPh sb="46" eb="48">
      <t>ショクジ</t>
    </rPh>
    <rPh sb="49" eb="51">
      <t>テイキョウ</t>
    </rPh>
    <rPh sb="52" eb="53">
      <t>ヒカ</t>
    </rPh>
    <rPh sb="72" eb="74">
      <t>リョウショウ</t>
    </rPh>
    <phoneticPr fontId="2"/>
  </si>
  <si>
    <t>※ご記入いただきました情報につきましては、利用日における食品等の提供にのみ利用し、団体
　 責任者及び利用者〈その保護者も含む〉の了承を得ることなく外部団体へ提供・開示すること　　
　 はありません。</t>
    <rPh sb="2" eb="4">
      <t>キニュウ</t>
    </rPh>
    <rPh sb="11" eb="13">
      <t>ジョウホウ</t>
    </rPh>
    <rPh sb="21" eb="24">
      <t>リヨウビ</t>
    </rPh>
    <rPh sb="28" eb="30">
      <t>ショクヒン</t>
    </rPh>
    <rPh sb="30" eb="31">
      <t>トウ</t>
    </rPh>
    <rPh sb="32" eb="34">
      <t>テイキョウ</t>
    </rPh>
    <rPh sb="37" eb="39">
      <t>リヨウ</t>
    </rPh>
    <rPh sb="41" eb="43">
      <t>ダンタイ</t>
    </rPh>
    <rPh sb="46" eb="48">
      <t>セキニン</t>
    </rPh>
    <rPh sb="48" eb="49">
      <t>シャ</t>
    </rPh>
    <rPh sb="49" eb="50">
      <t>オヨ</t>
    </rPh>
    <rPh sb="51" eb="54">
      <t>リヨウシャ</t>
    </rPh>
    <rPh sb="57" eb="60">
      <t>ホゴシャ</t>
    </rPh>
    <rPh sb="61" eb="62">
      <t>フク</t>
    </rPh>
    <rPh sb="65" eb="67">
      <t>リョウショウ</t>
    </rPh>
    <rPh sb="68" eb="69">
      <t>エ</t>
    </rPh>
    <rPh sb="74" eb="76">
      <t>ガイブ</t>
    </rPh>
    <rPh sb="79" eb="81">
      <t>テイキョウ</t>
    </rPh>
    <rPh sb="82" eb="84">
      <t>カイジ</t>
    </rPh>
    <phoneticPr fontId="2"/>
  </si>
  <si>
    <t>※本表をもとに､食堂担当者が詳細の確認のため連絡をさせていただくことがあります。</t>
    <rPh sb="1" eb="2">
      <t>ホン</t>
    </rPh>
    <rPh sb="2" eb="3">
      <t>ヒョウ</t>
    </rPh>
    <rPh sb="8" eb="10">
      <t>ショクドウ</t>
    </rPh>
    <rPh sb="10" eb="13">
      <t>タントウシャ</t>
    </rPh>
    <rPh sb="14" eb="16">
      <t>ショウサイ</t>
    </rPh>
    <rPh sb="17" eb="19">
      <t>カクニン</t>
    </rPh>
    <rPh sb="22" eb="24">
      <t>レンラク</t>
    </rPh>
    <phoneticPr fontId="2"/>
  </si>
  <si>
    <t>団体名</t>
    <rPh sb="0" eb="3">
      <t>ダンタイメイ</t>
    </rPh>
    <phoneticPr fontId="2"/>
  </si>
  <si>
    <t>第</t>
    <rPh sb="0" eb="1">
      <t>ダイ</t>
    </rPh>
    <phoneticPr fontId="2"/>
  </si>
  <si>
    <t>炊さん場</t>
    <rPh sb="0" eb="1">
      <t>スイ</t>
    </rPh>
    <rPh sb="3" eb="4">
      <t>バ</t>
    </rPh>
    <phoneticPr fontId="2"/>
  </si>
  <si>
    <t>第1</t>
    <rPh sb="0" eb="1">
      <t>ダイ</t>
    </rPh>
    <phoneticPr fontId="2"/>
  </si>
  <si>
    <t>炊さん場
指導者名</t>
    <rPh sb="0" eb="1">
      <t>スイ</t>
    </rPh>
    <rPh sb="3" eb="4">
      <t>バ</t>
    </rPh>
    <rPh sb="5" eb="7">
      <t>シドウ</t>
    </rPh>
    <rPh sb="7" eb="8">
      <t>シャ</t>
    </rPh>
    <phoneticPr fontId="2"/>
  </si>
  <si>
    <t>利用日</t>
    <rPh sb="0" eb="3">
      <t>リヨウビ</t>
    </rPh>
    <phoneticPr fontId="2"/>
  </si>
  <si>
    <t>第2</t>
    <rPh sb="0" eb="1">
      <t>ダイ</t>
    </rPh>
    <phoneticPr fontId="2"/>
  </si>
  <si>
    <t>第３</t>
    <rPh sb="0" eb="1">
      <t>ダイ</t>
    </rPh>
    <phoneticPr fontId="2"/>
  </si>
  <si>
    <t>※炊さん場ごとに作成してください。
※コンテナ番号は担当職所員が決めるので、記入しないでください。</t>
    <rPh sb="1" eb="2">
      <t>スイ</t>
    </rPh>
    <rPh sb="4" eb="5">
      <t>バ</t>
    </rPh>
    <rPh sb="8" eb="10">
      <t>サクセイ</t>
    </rPh>
    <rPh sb="23" eb="25">
      <t>バンゴウ</t>
    </rPh>
    <rPh sb="26" eb="28">
      <t>タントウ</t>
    </rPh>
    <rPh sb="28" eb="29">
      <t>ショク</t>
    </rPh>
    <rPh sb="29" eb="31">
      <t>ショイン</t>
    </rPh>
    <rPh sb="32" eb="33">
      <t>キ</t>
    </rPh>
    <rPh sb="38" eb="40">
      <t>キニュウ</t>
    </rPh>
    <phoneticPr fontId="2"/>
  </si>
  <si>
    <t>記入例</t>
    <rPh sb="0" eb="3">
      <t>キニュウレイ</t>
    </rPh>
    <phoneticPr fontId="2"/>
  </si>
  <si>
    <t>トレーニングキャンプ場</t>
    <rPh sb="10" eb="11">
      <t>ジョウ</t>
    </rPh>
    <phoneticPr fontId="2"/>
  </si>
  <si>
    <t>コンテナ
番号
(所員記入）</t>
    <rPh sb="5" eb="7">
      <t>バンゴウ</t>
    </rPh>
    <rPh sb="9" eb="11">
      <t>ショイン</t>
    </rPh>
    <rPh sb="11" eb="13">
      <t>キニュウ</t>
    </rPh>
    <phoneticPr fontId="2"/>
  </si>
  <si>
    <t>班</t>
    <rPh sb="0" eb="1">
      <t>ハン</t>
    </rPh>
    <phoneticPr fontId="2"/>
  </si>
  <si>
    <t>注文した食数
(P25より)</t>
    <rPh sb="0" eb="2">
      <t>チュウモン</t>
    </rPh>
    <rPh sb="4" eb="6">
      <t>ショクスウ</t>
    </rPh>
    <phoneticPr fontId="2"/>
  </si>
  <si>
    <t>実際に食べる人数</t>
    <rPh sb="0" eb="2">
      <t>ジッサイ</t>
    </rPh>
    <rPh sb="3" eb="4">
      <t>タ</t>
    </rPh>
    <phoneticPr fontId="2"/>
  </si>
  <si>
    <t>アレルギーなど対応</t>
    <rPh sb="7" eb="9">
      <t>タイオウ</t>
    </rPh>
    <phoneticPr fontId="2"/>
  </si>
  <si>
    <t>備　　考</t>
    <phoneticPr fontId="2"/>
  </si>
  <si>
    <t>対応</t>
    <rPh sb="0" eb="2">
      <t>タイオウ</t>
    </rPh>
    <phoneticPr fontId="2"/>
  </si>
  <si>
    <t>番</t>
    <rPh sb="0" eb="1">
      <t>バン</t>
    </rPh>
    <phoneticPr fontId="2"/>
  </si>
  <si>
    <t>人</t>
    <phoneticPr fontId="2"/>
  </si>
  <si>
    <t>例１</t>
    <rPh sb="0" eb="1">
      <t>レイ</t>
    </rPh>
    <phoneticPr fontId="2"/>
  </si>
  <si>
    <t>幼児なので１人分は0.5食</t>
    <phoneticPr fontId="2"/>
  </si>
  <si>
    <t>例２</t>
    <rPh sb="0" eb="1">
      <t>レイ</t>
    </rPh>
    <phoneticPr fontId="2"/>
  </si>
  <si>
    <t>○○ ○○</t>
    <phoneticPr fontId="2"/>
  </si>
  <si>
    <t>カレールーはレトルトパウチを持ち込み、鍋で温める。</t>
    <rPh sb="14" eb="15">
      <t>モ</t>
    </rPh>
    <rPh sb="16" eb="17">
      <t>コ</t>
    </rPh>
    <rPh sb="19" eb="20">
      <t>ナベ</t>
    </rPh>
    <rPh sb="21" eb="22">
      <t>アタタ</t>
    </rPh>
    <phoneticPr fontId="2"/>
  </si>
  <si>
    <t>例３</t>
    <rPh sb="0" eb="1">
      <t>レイ</t>
    </rPh>
    <phoneticPr fontId="2"/>
  </si>
  <si>
    <t>●● ●●</t>
    <phoneticPr fontId="2"/>
  </si>
  <si>
    <t>ちゃんこ鍋は本人分を取ってから鶏肉団子を入れる。</t>
    <rPh sb="4" eb="5">
      <t>ナベ</t>
    </rPh>
    <rPh sb="10" eb="11">
      <t>ト</t>
    </rPh>
    <rPh sb="15" eb="17">
      <t>トリニク</t>
    </rPh>
    <rPh sb="17" eb="19">
      <t>ダンゴ</t>
    </rPh>
    <rPh sb="20" eb="21">
      <t>イ</t>
    </rPh>
    <phoneticPr fontId="2"/>
  </si>
  <si>
    <t>1人分を0.8食で計算</t>
    <phoneticPr fontId="2"/>
  </si>
  <si>
    <t>※本表の個人情報は、適正に管理し、目的以外の使用や第三者への情報提供は致しません。</t>
    <rPh sb="2" eb="3">
      <t>ヒョウ</t>
    </rPh>
    <phoneticPr fontId="2"/>
  </si>
  <si>
    <t>連絡先
住所</t>
    <rPh sb="0" eb="3">
      <t>レンラクサキ</t>
    </rPh>
    <rPh sb="4" eb="6">
      <t>ジュウショ</t>
    </rPh>
    <phoneticPr fontId="2"/>
  </si>
  <si>
    <t>氏　　名</t>
    <rPh sb="0" eb="1">
      <t>シ</t>
    </rPh>
    <rPh sb="3" eb="4">
      <t>メイ</t>
    </rPh>
    <phoneticPr fontId="2"/>
  </si>
  <si>
    <t>区分</t>
    <rPh sb="0" eb="2">
      <t>クブン</t>
    </rPh>
    <phoneticPr fontId="2"/>
  </si>
  <si>
    <t>住　　所</t>
    <rPh sb="0" eb="1">
      <t>ジュウ</t>
    </rPh>
    <rPh sb="3" eb="4">
      <t>ショ</t>
    </rPh>
    <phoneticPr fontId="2"/>
  </si>
  <si>
    <t>連　絡　先</t>
    <rPh sb="0" eb="1">
      <t>レン</t>
    </rPh>
    <rPh sb="2" eb="3">
      <t>ラク</t>
    </rPh>
    <rPh sb="4" eb="5">
      <t>サキ</t>
    </rPh>
    <phoneticPr fontId="2"/>
  </si>
  <si>
    <t>番号</t>
    <rPh sb="0" eb="2">
      <t>バンゴウ</t>
    </rPh>
    <phoneticPr fontId="2"/>
  </si>
  <si>
    <t>幼</t>
    <rPh sb="0" eb="1">
      <t>ヨウ</t>
    </rPh>
    <phoneticPr fontId="2"/>
  </si>
  <si>
    <t>小中</t>
    <rPh sb="0" eb="2">
      <t>ショウチュウ</t>
    </rPh>
    <phoneticPr fontId="2"/>
  </si>
  <si>
    <t>高</t>
    <rPh sb="0" eb="1">
      <t>コウ</t>
    </rPh>
    <phoneticPr fontId="2"/>
  </si>
  <si>
    <t>26歳
未満</t>
    <rPh sb="2" eb="3">
      <t>サイ</t>
    </rPh>
    <rPh sb="4" eb="6">
      <t>ミマン</t>
    </rPh>
    <phoneticPr fontId="2"/>
  </si>
  <si>
    <t>26歳
以上</t>
    <rPh sb="2" eb="3">
      <t>サイ</t>
    </rPh>
    <rPh sb="4" eb="6">
      <t>イジョウ</t>
    </rPh>
    <phoneticPr fontId="2"/>
  </si>
  <si>
    <t>男</t>
    <phoneticPr fontId="2"/>
  </si>
  <si>
    <t>女</t>
    <phoneticPr fontId="2"/>
  </si>
  <si>
    <t>小計</t>
    <rPh sb="0" eb="2">
      <t>ショウケイ</t>
    </rPh>
    <phoneticPr fontId="2"/>
  </si>
  <si>
    <t>⇐名簿が複数枚ある場合は、すべての合計を入力してください</t>
    <rPh sb="1" eb="3">
      <t>メイボ</t>
    </rPh>
    <rPh sb="4" eb="7">
      <t>フクスウマイ</t>
    </rPh>
    <rPh sb="9" eb="11">
      <t>バアイ</t>
    </rPh>
    <rPh sb="17" eb="19">
      <t>ゴウケイ</t>
    </rPh>
    <rPh sb="20" eb="22">
      <t>ニュウリョク</t>
    </rPh>
    <phoneticPr fontId="2"/>
  </si>
  <si>
    <t>※必要に応じて、複写してご記入ください。</t>
    <rPh sb="1" eb="3">
      <t>ヒツヨウ</t>
    </rPh>
    <rPh sb="4" eb="5">
      <t>オウ</t>
    </rPh>
    <rPh sb="8" eb="10">
      <t>フクシャ</t>
    </rPh>
    <rPh sb="13" eb="15">
      <t>キニュウ</t>
    </rPh>
    <phoneticPr fontId="2"/>
  </si>
  <si>
    <r>
      <t>※旅館業法で義務付けられていますので、必ずご提出ください。</t>
    </r>
    <r>
      <rPr>
        <b/>
        <sz val="11"/>
        <rFont val="BIZ UDPゴシック"/>
        <family val="3"/>
        <charset val="128"/>
      </rPr>
      <t>（１日研修は必要ありません）</t>
    </r>
    <rPh sb="1" eb="5">
      <t>リョカンギョウホウ</t>
    </rPh>
    <rPh sb="6" eb="9">
      <t>ギムヅ</t>
    </rPh>
    <rPh sb="19" eb="20">
      <t>カナラ</t>
    </rPh>
    <rPh sb="22" eb="24">
      <t>テイシュツ</t>
    </rPh>
    <rPh sb="31" eb="32">
      <t>ニチ</t>
    </rPh>
    <rPh sb="32" eb="34">
      <t>ケンシュウ</t>
    </rPh>
    <rPh sb="35" eb="37">
      <t>ヒツヨウ</t>
    </rPh>
    <phoneticPr fontId="2"/>
  </si>
  <si>
    <t>※幼稚園、こども園（保育園）、小中学校、高等学校については、「事務所の所在地または住所・連絡先」で一括して記入してもよいです。</t>
    <rPh sb="1" eb="4">
      <t>ヨウチエン</t>
    </rPh>
    <rPh sb="8" eb="9">
      <t>エン</t>
    </rPh>
    <rPh sb="10" eb="13">
      <t>ホイクエン</t>
    </rPh>
    <rPh sb="15" eb="19">
      <t>ショウチュウガッコウ</t>
    </rPh>
    <rPh sb="20" eb="24">
      <t>コウトウガッコウ</t>
    </rPh>
    <rPh sb="31" eb="34">
      <t>ジムショ</t>
    </rPh>
    <rPh sb="35" eb="38">
      <t>ショザイチ</t>
    </rPh>
    <rPh sb="41" eb="43">
      <t>ジュウショ</t>
    </rPh>
    <rPh sb="44" eb="47">
      <t>レンラクサキ</t>
    </rPh>
    <rPh sb="49" eb="51">
      <t>イッカツ</t>
    </rPh>
    <rPh sb="53" eb="55">
      <t>キニュウ</t>
    </rPh>
    <phoneticPr fontId="2"/>
  </si>
  <si>
    <t>※本名簿の個人情報は、適正に管理し、目的以外の使用や第三者への情報提供は致しません。</t>
    <rPh sb="2" eb="4">
      <t>メイボ</t>
    </rPh>
    <phoneticPr fontId="2"/>
  </si>
  <si>
    <t>宿泊しない</t>
    <rPh sb="0" eb="2">
      <t>シュクハク</t>
    </rPh>
    <phoneticPr fontId="2"/>
  </si>
  <si>
    <t>○</t>
    <phoneticPr fontId="2"/>
  </si>
  <si>
    <t>213大和室</t>
    <rPh sb="3" eb="4">
      <t>ダイ</t>
    </rPh>
    <rPh sb="4" eb="6">
      <t>ワシツ</t>
    </rPh>
    <phoneticPr fontId="2"/>
  </si>
  <si>
    <t>スタッフ21</t>
    <phoneticPr fontId="2"/>
  </si>
  <si>
    <t>スタッフ22</t>
    <phoneticPr fontId="2"/>
  </si>
  <si>
    <t>313大和室</t>
    <rPh sb="3" eb="4">
      <t>ダイ</t>
    </rPh>
    <rPh sb="4" eb="6">
      <t>ワシツ</t>
    </rPh>
    <phoneticPr fontId="2"/>
  </si>
  <si>
    <t>スタッフ31</t>
    <phoneticPr fontId="2"/>
  </si>
  <si>
    <t>スタッフ32</t>
    <phoneticPr fontId="2"/>
  </si>
  <si>
    <t>入室時刻</t>
    <rPh sb="0" eb="4">
      <t>ニュウシツジコク</t>
    </rPh>
    <phoneticPr fontId="2"/>
  </si>
  <si>
    <t>時　　分</t>
    <phoneticPr fontId="2"/>
  </si>
  <si>
    <t>部屋点検時刻</t>
    <rPh sb="0" eb="2">
      <t>ヘヤ</t>
    </rPh>
    <rPh sb="2" eb="4">
      <t>テンケン</t>
    </rPh>
    <rPh sb="4" eb="6">
      <t>ジコク</t>
    </rPh>
    <phoneticPr fontId="2"/>
  </si>
  <si>
    <t>↑「入室時刻」、「部屋点検時刻」は、担当者と確認した時刻を記入してください。↑</t>
    <rPh sb="2" eb="4">
      <t>ニュウシツ</t>
    </rPh>
    <rPh sb="4" eb="6">
      <t>ジコク</t>
    </rPh>
    <rPh sb="9" eb="15">
      <t>ヘヤテンケンジコク</t>
    </rPh>
    <rPh sb="26" eb="28">
      <t>ジコク</t>
    </rPh>
    <rPh sb="29" eb="31">
      <t>キニュウ</t>
    </rPh>
    <phoneticPr fontId="2"/>
  </si>
  <si>
    <t>３階</t>
    <rPh sb="1" eb="2">
      <t>カイ</t>
    </rPh>
    <phoneticPr fontId="2"/>
  </si>
  <si>
    <t>ご記入の前に</t>
    <rPh sb="1" eb="3">
      <t>キニュウ</t>
    </rPh>
    <rPh sb="4" eb="5">
      <t>マエ</t>
    </rPh>
    <phoneticPr fontId="2"/>
  </si>
  <si>
    <t>ｽﾀｯﾌ</t>
    <phoneticPr fontId="2"/>
  </si>
  <si>
    <t>・宿泊する部屋は、担当所員と相談して決まった部屋を記入してください。</t>
    <rPh sb="1" eb="3">
      <t>シュクハク</t>
    </rPh>
    <rPh sb="5" eb="7">
      <t>ヘヤ</t>
    </rPh>
    <rPh sb="9" eb="11">
      <t>タントウ</t>
    </rPh>
    <rPh sb="11" eb="13">
      <t>ショイン</t>
    </rPh>
    <rPh sb="14" eb="16">
      <t>ソウダン</t>
    </rPh>
    <rPh sb="18" eb="19">
      <t>キ</t>
    </rPh>
    <rPh sb="22" eb="24">
      <t>ヘヤ</t>
    </rPh>
    <rPh sb="25" eb="27">
      <t>キニュウ</t>
    </rPh>
    <phoneticPr fontId="2"/>
  </si>
  <si>
    <t>部屋</t>
    <rPh sb="0" eb="2">
      <t>ヘヤ</t>
    </rPh>
    <phoneticPr fontId="2"/>
  </si>
  <si>
    <t>収容人数</t>
    <rPh sb="0" eb="2">
      <t>シュウヨウ</t>
    </rPh>
    <rPh sb="2" eb="4">
      <t>ニンズウ</t>
    </rPh>
    <phoneticPr fontId="2"/>
  </si>
  <si>
    <t>３０１～３０８</t>
    <phoneticPr fontId="2"/>
  </si>
  <si>
    <t>　　洋室　１０人
　　　・ベッド　８人
　　　・ 畳　　 ２人</t>
    <phoneticPr fontId="2"/>
  </si>
  <si>
    <t>３１４～３１７</t>
    <phoneticPr fontId="2"/>
  </si>
  <si>
    <t>３０９～３１２</t>
    <phoneticPr fontId="2"/>
  </si>
  <si>
    <t>　　和室　８人</t>
    <phoneticPr fontId="2"/>
  </si>
  <si>
    <t>３１３</t>
    <phoneticPr fontId="2"/>
  </si>
  <si>
    <t>　　和室研修室　３７人　</t>
    <phoneticPr fontId="2"/>
  </si>
  <si>
    <t>スタッフ３１・３２</t>
    <phoneticPr fontId="2"/>
  </si>
  <si>
    <t>　　スタッフルーム　５人</t>
    <phoneticPr fontId="2"/>
  </si>
  <si>
    <t>←体育館へ</t>
    <rPh sb="1" eb="4">
      <t>タイイクカン</t>
    </rPh>
    <phoneticPr fontId="2"/>
  </si>
  <si>
    <t>（和）</t>
    <rPh sb="1" eb="2">
      <t>ワ</t>
    </rPh>
    <phoneticPr fontId="2"/>
  </si>
  <si>
    <t>洗面所</t>
    <rPh sb="0" eb="2">
      <t>センメン</t>
    </rPh>
    <rPh sb="2" eb="3">
      <t>トコロ</t>
    </rPh>
    <phoneticPr fontId="2"/>
  </si>
  <si>
    <t>309（和）</t>
    <rPh sb="4" eb="5">
      <t>ワ</t>
    </rPh>
    <phoneticPr fontId="2"/>
  </si>
  <si>
    <t>310（和）</t>
    <rPh sb="4" eb="5">
      <t>ワ</t>
    </rPh>
    <phoneticPr fontId="2"/>
  </si>
  <si>
    <t>洗面所</t>
    <rPh sb="0" eb="2">
      <t>センメン</t>
    </rPh>
    <rPh sb="2" eb="3">
      <t>ジョ</t>
    </rPh>
    <phoneticPr fontId="2"/>
  </si>
  <si>
    <t>階段</t>
    <rPh sb="0" eb="2">
      <t>カイダン</t>
    </rPh>
    <phoneticPr fontId="2"/>
  </si>
  <si>
    <t>311（和）</t>
    <rPh sb="4" eb="5">
      <t>ワ</t>
    </rPh>
    <phoneticPr fontId="2"/>
  </si>
  <si>
    <t>312（和）</t>
    <rPh sb="4" eb="5">
      <t>ワ</t>
    </rPh>
    <phoneticPr fontId="2"/>
  </si>
  <si>
    <t xml:space="preserve">↑
</t>
    <phoneticPr fontId="2"/>
  </si>
  <si>
    <t>B棟</t>
    <rPh sb="1" eb="2">
      <t>トウ</t>
    </rPh>
    <phoneticPr fontId="2"/>
  </si>
  <si>
    <t>WC
（女）</t>
    <rPh sb="4" eb="5">
      <t>オンナ</t>
    </rPh>
    <phoneticPr fontId="2"/>
  </si>
  <si>
    <t>WC
（男）</t>
    <rPh sb="4" eb="5">
      <t>オトコ</t>
    </rPh>
    <phoneticPr fontId="2"/>
  </si>
  <si>
    <t>←A棟</t>
    <rPh sb="2" eb="3">
      <t>トウ</t>
    </rPh>
    <phoneticPr fontId="2"/>
  </si>
  <si>
    <t>シーツ置場</t>
    <rPh sb="3" eb="5">
      <t>オキバ</t>
    </rPh>
    <phoneticPr fontId="2"/>
  </si>
  <si>
    <t>シーツ返却場</t>
    <rPh sb="3" eb="5">
      <t>ヘンキャク</t>
    </rPh>
    <rPh sb="5" eb="6">
      <t>バ</t>
    </rPh>
    <phoneticPr fontId="2"/>
  </si>
  <si>
    <t>２階</t>
    <rPh sb="1" eb="2">
      <t>カイ</t>
    </rPh>
    <phoneticPr fontId="2"/>
  </si>
  <si>
    <t>209（和）</t>
    <rPh sb="4" eb="5">
      <t>ワ</t>
    </rPh>
    <phoneticPr fontId="2"/>
  </si>
  <si>
    <t>210（和）</t>
    <rPh sb="4" eb="5">
      <t>ワ</t>
    </rPh>
    <phoneticPr fontId="2"/>
  </si>
  <si>
    <t>211（和）</t>
    <rPh sb="4" eb="5">
      <t>ワ</t>
    </rPh>
    <phoneticPr fontId="2"/>
  </si>
  <si>
    <t>212（和）</t>
    <rPh sb="4" eb="5">
      <t>ワ</t>
    </rPh>
    <phoneticPr fontId="2"/>
  </si>
  <si>
    <t>キャンプ場名</t>
    <rPh sb="4" eb="5">
      <t>ジョウ</t>
    </rPh>
    <rPh sb="5" eb="6">
      <t>メイ</t>
    </rPh>
    <phoneticPr fontId="2"/>
  </si>
  <si>
    <t>使用開始日時</t>
    <rPh sb="0" eb="2">
      <t>シヨウ</t>
    </rPh>
    <rPh sb="2" eb="4">
      <t>カイシ</t>
    </rPh>
    <rPh sb="4" eb="6">
      <t>ニチジ</t>
    </rPh>
    <phoneticPr fontId="2"/>
  </si>
  <si>
    <t>　　月　　日(　　)</t>
    <phoneticPr fontId="2"/>
  </si>
  <si>
    <t xml:space="preserve">   時　　　分</t>
    <rPh sb="3" eb="4">
      <t>ジ</t>
    </rPh>
    <rPh sb="7" eb="8">
      <t>フン</t>
    </rPh>
    <phoneticPr fontId="2"/>
  </si>
  <si>
    <t>担当者</t>
    <rPh sb="0" eb="3">
      <t>タントウシャ</t>
    </rPh>
    <phoneticPr fontId="2"/>
  </si>
  <si>
    <t>使用終了日時</t>
    <rPh sb="0" eb="2">
      <t>シヨウ</t>
    </rPh>
    <rPh sb="2" eb="4">
      <t>シュウリョウ</t>
    </rPh>
    <rPh sb="4" eb="6">
      <t>ニチジ</t>
    </rPh>
    <phoneticPr fontId="2"/>
  </si>
  <si>
    <t>靴サイズ</t>
    <rPh sb="0" eb="1">
      <t>クツ</t>
    </rPh>
    <phoneticPr fontId="2"/>
  </si>
  <si>
    <t>板サイズ</t>
    <rPh sb="0" eb="1">
      <t>イタ</t>
    </rPh>
    <phoneticPr fontId="2"/>
  </si>
  <si>
    <t>現有数</t>
    <rPh sb="0" eb="1">
      <t>ゲン</t>
    </rPh>
    <rPh sb="1" eb="3">
      <t>ユウスウ</t>
    </rPh>
    <phoneticPr fontId="2"/>
  </si>
  <si>
    <t>希望数</t>
    <rPh sb="0" eb="2">
      <t>キボウ</t>
    </rPh>
    <rPh sb="2" eb="3">
      <t>スウ</t>
    </rPh>
    <phoneticPr fontId="2"/>
  </si>
  <si>
    <t>※</t>
    <phoneticPr fontId="2"/>
  </si>
  <si>
    <t>・スキー靴は、普段履いている靴のサイズよりやや
　大きめを選んでください。(0.5cm∼1.0cm程度）</t>
    <phoneticPr fontId="2"/>
  </si>
  <si>
    <t>計</t>
    <rPh sb="0" eb="1">
      <t>ケイ</t>
    </rPh>
    <phoneticPr fontId="2"/>
  </si>
  <si>
    <t>・現有数は、破損や購入により増減する場合があります。
・連泊団体のレンタルが優先されます。
・希望が重なった場合は、サイズ毎に希望数の割合に応じて貸し出します。
・サイズ変更のため現地スキー場でレンタルした場合の費用は、団体の負担になります。
・数が不足した分は、現地スキー場でレンタルしてください。その場合の費用は団体の負担になります。
・確定したスキーセット番号は、調整後連絡します。
・レンタルしたスキー用具は、責任をもって当所指定の場所に返却してください。
・足のサイズと、身長や体重の関係で、新たな組み合わせを希望される場合は、※の欄に記入してください。</t>
    <rPh sb="85" eb="87">
      <t>ヘンコウ</t>
    </rPh>
    <rPh sb="90" eb="92">
      <t>ゲンチ</t>
    </rPh>
    <rPh sb="95" eb="96">
      <t>ジョウ</t>
    </rPh>
    <rPh sb="103" eb="105">
      <t>バアイ</t>
    </rPh>
    <rPh sb="106" eb="108">
      <t>ヒヨウ</t>
    </rPh>
    <rPh sb="110" eb="112">
      <t>ダンタイ</t>
    </rPh>
    <rPh sb="113" eb="115">
      <t>フタン</t>
    </rPh>
    <rPh sb="205" eb="207">
      <t>ヨウグ</t>
    </rPh>
    <rPh sb="209" eb="211">
      <t>セキニン</t>
    </rPh>
    <rPh sb="215" eb="217">
      <t>トウショ</t>
    </rPh>
    <rPh sb="217" eb="219">
      <t>シテイ</t>
    </rPh>
    <rPh sb="220" eb="222">
      <t>バショ</t>
    </rPh>
    <rPh sb="223" eb="225">
      <t>ヘンキャク</t>
    </rPh>
    <phoneticPr fontId="2"/>
  </si>
  <si>
    <t>※自然の家所員に指導を依頼する場合のみご提出ください。</t>
    <rPh sb="1" eb="3">
      <t>シゼン</t>
    </rPh>
    <rPh sb="4" eb="5">
      <t>イエ</t>
    </rPh>
    <rPh sb="5" eb="7">
      <t>ショイン</t>
    </rPh>
    <rPh sb="8" eb="10">
      <t>シドウ</t>
    </rPh>
    <rPh sb="11" eb="13">
      <t>イライ</t>
    </rPh>
    <rPh sb="15" eb="17">
      <t>バアイ</t>
    </rPh>
    <rPh sb="20" eb="22">
      <t>テイシュツ</t>
    </rPh>
    <phoneticPr fontId="2"/>
  </si>
  <si>
    <t>　※自然の家所員に指導を依頼する班は、指導者欄に
　　○をつけてください。（初心者または初級者で５名以下の班に限る）</t>
    <rPh sb="2" eb="4">
      <t>シゼン</t>
    </rPh>
    <rPh sb="5" eb="6">
      <t>イエ</t>
    </rPh>
    <rPh sb="6" eb="7">
      <t>トコロ</t>
    </rPh>
    <rPh sb="7" eb="8">
      <t>イン</t>
    </rPh>
    <rPh sb="9" eb="11">
      <t>シドウ</t>
    </rPh>
    <rPh sb="12" eb="14">
      <t>イライ</t>
    </rPh>
    <rPh sb="16" eb="17">
      <t>ハン</t>
    </rPh>
    <rPh sb="44" eb="47">
      <t>ショキュウシャ</t>
    </rPh>
    <phoneticPr fontId="2"/>
  </si>
  <si>
    <t>　　　</t>
    <phoneticPr fontId="2"/>
  </si>
  <si>
    <t>技能　　
レベル</t>
    <rPh sb="0" eb="2">
      <t>ギノウ</t>
    </rPh>
    <phoneticPr fontId="2"/>
  </si>
  <si>
    <t>指導者</t>
    <rPh sb="0" eb="3">
      <t>シドウシャ</t>
    </rPh>
    <phoneticPr fontId="2"/>
  </si>
  <si>
    <t>ｾﾞｯｹﾝ</t>
    <phoneticPr fontId="2"/>
  </si>
  <si>
    <t>氏　名</t>
    <rPh sb="0" eb="1">
      <t>シ</t>
    </rPh>
    <rPh sb="2" eb="3">
      <t>メイ</t>
    </rPh>
    <phoneticPr fontId="2"/>
  </si>
  <si>
    <t>学年</t>
    <rPh sb="0" eb="2">
      <t>ガクネン</t>
    </rPh>
    <phoneticPr fontId="2"/>
  </si>
  <si>
    <t>※本名簿の個人情報は、適正に管理し、目的以外の使用や第三者への情報提供は致しません。</t>
    <phoneticPr fontId="2"/>
  </si>
  <si>
    <t>スキー板・ストック</t>
    <rPh sb="3" eb="4">
      <t>イタ</t>
    </rPh>
    <phoneticPr fontId="2"/>
  </si>
  <si>
    <t>色</t>
    <rPh sb="0" eb="1">
      <t>イロ</t>
    </rPh>
    <phoneticPr fontId="2"/>
  </si>
  <si>
    <t>目安の身長（ｃｍ）</t>
    <rPh sb="0" eb="2">
      <t>メヤス</t>
    </rPh>
    <rPh sb="3" eb="5">
      <t>シンチョウ</t>
    </rPh>
    <phoneticPr fontId="2"/>
  </si>
  <si>
    <t>板の長さ</t>
    <rPh sb="0" eb="1">
      <t>イタ</t>
    </rPh>
    <rPh sb="2" eb="3">
      <t>ナガ</t>
    </rPh>
    <phoneticPr fontId="2"/>
  </si>
  <si>
    <t>使用可能数</t>
    <rPh sb="0" eb="4">
      <t>シヨウカノウ</t>
    </rPh>
    <rPh sb="4" eb="5">
      <t>スウ</t>
    </rPh>
    <phoneticPr fontId="2"/>
  </si>
  <si>
    <t>希望数</t>
    <rPh sb="0" eb="3">
      <t>キボウスウ</t>
    </rPh>
    <phoneticPr fontId="2"/>
  </si>
  <si>
    <t>ストックの長さ</t>
    <rPh sb="5" eb="6">
      <t>ナガ</t>
    </rPh>
    <phoneticPr fontId="2"/>
  </si>
  <si>
    <t>赤</t>
    <rPh sb="0" eb="1">
      <t>アカ</t>
    </rPh>
    <phoneticPr fontId="2"/>
  </si>
  <si>
    <t xml:space="preserve">     ～135</t>
    <phoneticPr fontId="2"/>
  </si>
  <si>
    <t>136～145</t>
    <phoneticPr fontId="2"/>
  </si>
  <si>
    <t>青</t>
    <rPh sb="0" eb="1">
      <t>アオ</t>
    </rPh>
    <phoneticPr fontId="2"/>
  </si>
  <si>
    <t>146～155</t>
    <phoneticPr fontId="2"/>
  </si>
  <si>
    <t>156～160</t>
    <phoneticPr fontId="2"/>
  </si>
  <si>
    <t>黄</t>
    <rPh sb="0" eb="1">
      <t>キ</t>
    </rPh>
    <phoneticPr fontId="2"/>
  </si>
  <si>
    <t>161～165</t>
    <phoneticPr fontId="2"/>
  </si>
  <si>
    <t>166～170</t>
    <phoneticPr fontId="2"/>
  </si>
  <si>
    <t>緑</t>
    <rPh sb="0" eb="1">
      <t>ミドリ</t>
    </rPh>
    <phoneticPr fontId="2"/>
  </si>
  <si>
    <t>171～175</t>
    <phoneticPr fontId="2"/>
  </si>
  <si>
    <t xml:space="preserve">176～     </t>
    <phoneticPr fontId="2"/>
  </si>
  <si>
    <r>
      <rPr>
        <b/>
        <sz val="12"/>
        <rFont val="BIZ UDPゴシック"/>
        <family val="3"/>
        <charset val="128"/>
      </rPr>
      <t>スキー靴</t>
    </r>
    <r>
      <rPr>
        <sz val="12"/>
        <rFont val="BIZ UDPゴシック"/>
        <family val="3"/>
        <charset val="128"/>
      </rPr>
      <t>（どの板のビンディングにも合います。）</t>
    </r>
    <rPh sb="3" eb="4">
      <t>グツ</t>
    </rPh>
    <rPh sb="7" eb="8">
      <t>イタ</t>
    </rPh>
    <rPh sb="17" eb="18">
      <t>ア</t>
    </rPh>
    <phoneticPr fontId="2"/>
  </si>
  <si>
    <t>サイズ（ｃｍ）</t>
    <phoneticPr fontId="2"/>
  </si>
  <si>
    <t>使用可能数</t>
    <rPh sb="0" eb="2">
      <t>シヨウ</t>
    </rPh>
    <rPh sb="2" eb="4">
      <t>カノウ</t>
    </rPh>
    <rPh sb="4" eb="5">
      <t>スウ</t>
    </rPh>
    <phoneticPr fontId="2"/>
  </si>
  <si>
    <t xml:space="preserve">
・スキー靴は、普段履いて
　いる靴のサイズよりやや
　大きめを選んでください。
　 (0.5cm～1.0cm程度)</t>
    <rPh sb="56" eb="58">
      <t>テイド</t>
    </rPh>
    <phoneticPr fontId="2"/>
  </si>
  <si>
    <t>・現有数は、破損や購入により増減する場合があります。   
・連泊団体のレンタルが優先されます。
・希望が重なった場合は、サイズ毎の希望数の割合に応じて貸し出します。
・レンタルしたスキー用具は、団体が責任をもって当所指定の場所に返却してください。</t>
    <rPh sb="94" eb="96">
      <t>ヨウグ</t>
    </rPh>
    <rPh sb="98" eb="100">
      <t>ダンタイ</t>
    </rPh>
    <rPh sb="101" eb="103">
      <t>セキニン</t>
    </rPh>
    <rPh sb="107" eb="109">
      <t>トウショ</t>
    </rPh>
    <rPh sb="109" eb="111">
      <t>シテイ</t>
    </rPh>
    <rPh sb="112" eb="114">
      <t>バショ</t>
    </rPh>
    <rPh sb="115" eb="117">
      <t>ヘンキャク</t>
    </rPh>
    <phoneticPr fontId="2"/>
  </si>
  <si>
    <t>焼き板</t>
  </si>
  <si>
    <t>おむすび（１個）</t>
    <phoneticPr fontId="2"/>
  </si>
  <si>
    <t>弁当・飲み物</t>
    <rPh sb="0" eb="2">
      <t>ベントウ</t>
    </rPh>
    <rPh sb="3" eb="4">
      <t>ノ</t>
    </rPh>
    <rPh sb="5" eb="6">
      <t>モノ</t>
    </rPh>
    <phoneticPr fontId="2"/>
  </si>
  <si>
    <t>アクエリアス・爽健美茶</t>
    <rPh sb="7" eb="8">
      <t>ソウ</t>
    </rPh>
    <rPh sb="8" eb="9">
      <t>ケン</t>
    </rPh>
    <rPh sb="9" eb="10">
      <t>ミ</t>
    </rPh>
    <rPh sb="10" eb="11">
      <t>チャ</t>
    </rPh>
    <phoneticPr fontId="2"/>
  </si>
  <si>
    <t>２８０mL</t>
    <phoneticPr fontId="2"/>
  </si>
  <si>
    <t>１３０円</t>
    <rPh sb="3" eb="4">
      <t>エン</t>
    </rPh>
    <phoneticPr fontId="2"/>
  </si>
  <si>
    <t>カレーうどん</t>
    <phoneticPr fontId="2"/>
  </si>
  <si>
    <t>おむすび（２個）</t>
    <phoneticPr fontId="2"/>
  </si>
  <si>
    <t>アクエリアス・爽健美茶・綾鷹・ミネラル麦茶</t>
    <rPh sb="7" eb="8">
      <t>ソウ</t>
    </rPh>
    <rPh sb="8" eb="9">
      <t>ケン</t>
    </rPh>
    <rPh sb="9" eb="10">
      <t>ミ</t>
    </rPh>
    <rPh sb="10" eb="11">
      <t>チャ</t>
    </rPh>
    <rPh sb="12" eb="14">
      <t>アヤタカ</t>
    </rPh>
    <rPh sb="19" eb="21">
      <t>ムギチャ</t>
    </rPh>
    <phoneticPr fontId="2"/>
  </si>
  <si>
    <t>５００mL</t>
    <phoneticPr fontId="2"/>
  </si>
  <si>
    <t>１６０円</t>
    <rPh sb="3" eb="4">
      <t>エン</t>
    </rPh>
    <phoneticPr fontId="2"/>
  </si>
  <si>
    <t>ちゃんこ鍋</t>
    <rPh sb="4" eb="5">
      <t>ナベ</t>
    </rPh>
    <phoneticPr fontId="2"/>
  </si>
  <si>
    <t>ストラップ</t>
  </si>
  <si>
    <t>おむすび（３個）</t>
    <phoneticPr fontId="2"/>
  </si>
  <si>
    <t>ラーメン鍋</t>
    <rPh sb="4" eb="5">
      <t>ナベ</t>
    </rPh>
    <phoneticPr fontId="2"/>
  </si>
  <si>
    <t>マイ箸</t>
    <rPh sb="2" eb="3">
      <t>ハシ</t>
    </rPh>
    <phoneticPr fontId="2"/>
  </si>
  <si>
    <t>おむすびセット（２個）</t>
    <rPh sb="9" eb="10">
      <t>コ</t>
    </rPh>
    <phoneticPr fontId="2"/>
  </si>
  <si>
    <t>コカコーラ・ファンタ　等</t>
    <rPh sb="11" eb="12">
      <t>トウ</t>
    </rPh>
    <phoneticPr fontId="2"/>
  </si>
  <si>
    <t>１．５L</t>
    <phoneticPr fontId="2"/>
  </si>
  <si>
    <t>３５０円</t>
    <rPh sb="3" eb="4">
      <t>エン</t>
    </rPh>
    <phoneticPr fontId="2"/>
  </si>
  <si>
    <t>おむすびセット（３個）</t>
    <rPh sb="9" eb="10">
      <t>コ</t>
    </rPh>
    <phoneticPr fontId="2"/>
  </si>
  <si>
    <t>２Ｌ</t>
    <phoneticPr fontId="2"/>
  </si>
  <si>
    <t>３００円</t>
    <rPh sb="3" eb="4">
      <t>エン</t>
    </rPh>
    <phoneticPr fontId="2"/>
  </si>
  <si>
    <t>トマトリゾット</t>
    <phoneticPr fontId="2"/>
  </si>
  <si>
    <t>myスプーン</t>
  </si>
  <si>
    <t>おむすび弁当</t>
    <phoneticPr fontId="2"/>
  </si>
  <si>
    <t>爽健美茶・綾鷹・アクエリアス</t>
    <rPh sb="0" eb="1">
      <t>ソウ</t>
    </rPh>
    <rPh sb="1" eb="2">
      <t>ケン</t>
    </rPh>
    <rPh sb="2" eb="3">
      <t>ミ</t>
    </rPh>
    <rPh sb="3" eb="4">
      <t>チャ</t>
    </rPh>
    <rPh sb="5" eb="7">
      <t>アヤタカ</t>
    </rPh>
    <phoneticPr fontId="2"/>
  </si>
  <si>
    <t>３４０円</t>
    <rPh sb="3" eb="4">
      <t>エン</t>
    </rPh>
    <phoneticPr fontId="2"/>
  </si>
  <si>
    <t>myフォーク</t>
  </si>
  <si>
    <t>綾鷹</t>
    <phoneticPr fontId="2"/>
  </si>
  <si>
    <t>　100%ジュース（ミックス・オレンジ・アップル）ほか</t>
    <phoneticPr fontId="2"/>
  </si>
  <si>
    <t>２００mL</t>
    <phoneticPr fontId="2"/>
  </si>
  <si>
    <t>１２０円</t>
    <rPh sb="3" eb="4">
      <t>エン</t>
    </rPh>
    <phoneticPr fontId="2"/>
  </si>
  <si>
    <t>ホットドッグ</t>
    <phoneticPr fontId="2"/>
  </si>
  <si>
    <t>バードコール</t>
  </si>
  <si>
    <t>(10個以上から)
おむすび・弁当</t>
    <rPh sb="15" eb="16">
      <t>ベン</t>
    </rPh>
    <rPh sb="16" eb="17">
      <t>トウ</t>
    </rPh>
    <phoneticPr fontId="2"/>
  </si>
  <si>
    <t>１個</t>
    <rPh sb="1" eb="2">
      <t>コ</t>
    </rPh>
    <phoneticPr fontId="2"/>
  </si>
  <si>
    <t>２個パック</t>
    <phoneticPr fontId="2"/>
  </si>
  <si>
    <t>３個パック</t>
    <phoneticPr fontId="2"/>
  </si>
  <si>
    <t>竹とんぼ</t>
    <rPh sb="0" eb="1">
      <t>タケ</t>
    </rPh>
    <phoneticPr fontId="2"/>
  </si>
  <si>
    <t>ミネラル麦茶</t>
    <phoneticPr fontId="2"/>
  </si>
  <si>
    <t>おむすび</t>
    <phoneticPr fontId="2"/>
  </si>
  <si>
    <t>１５０円</t>
    <phoneticPr fontId="2"/>
  </si>
  <si>
    <t>３００円</t>
    <phoneticPr fontId="2"/>
  </si>
  <si>
    <t>４５０円</t>
    <phoneticPr fontId="2"/>
  </si>
  <si>
    <t>サンドイッチ</t>
    <phoneticPr fontId="2"/>
  </si>
  <si>
    <t>紙かご</t>
    <rPh sb="0" eb="1">
      <t>カミ</t>
    </rPh>
    <phoneticPr fontId="2"/>
  </si>
  <si>
    <t>おむすびセット</t>
    <phoneticPr fontId="2"/>
  </si>
  <si>
    <t>(少量の副食)</t>
    <phoneticPr fontId="2"/>
  </si>
  <si>
    <t>４７０円</t>
    <phoneticPr fontId="2"/>
  </si>
  <si>
    <t>５９０円</t>
    <rPh sb="3" eb="4">
      <t>エン</t>
    </rPh>
    <phoneticPr fontId="2"/>
  </si>
  <si>
    <t>アクリルカラー（６色セット１箱）</t>
    <rPh sb="9" eb="10">
      <t>イロ</t>
    </rPh>
    <rPh sb="14" eb="15">
      <t>ハコ</t>
    </rPh>
    <phoneticPr fontId="2"/>
  </si>
  <si>
    <t>おむすび弁当</t>
    <rPh sb="4" eb="6">
      <t>ベントウ</t>
    </rPh>
    <phoneticPr fontId="2"/>
  </si>
  <si>
    <t>和　風　　・　　 洋　風　　・　　中　華　風</t>
    <rPh sb="0" eb="1">
      <t>ワ</t>
    </rPh>
    <rPh sb="2" eb="3">
      <t>カゼ</t>
    </rPh>
    <phoneticPr fontId="2"/>
  </si>
  <si>
    <t>(充実した副食)</t>
    <phoneticPr fontId="2"/>
  </si>
  <si>
    <t>５９０円</t>
    <phoneticPr fontId="2"/>
  </si>
  <si>
    <t>７４０円</t>
    <phoneticPr fontId="2"/>
  </si>
  <si>
    <t>焼きむすび(2個)</t>
    <rPh sb="0" eb="1">
      <t>ヤ</t>
    </rPh>
    <rPh sb="7" eb="8">
      <t>コ</t>
    </rPh>
    <phoneticPr fontId="2"/>
  </si>
  <si>
    <t>コカコーラ</t>
    <phoneticPr fontId="2"/>
  </si>
  <si>
    <t>幕の内弁当</t>
    <rPh sb="0" eb="1">
      <t>マク</t>
    </rPh>
    <rPh sb="2" eb="3">
      <t>ウチ</t>
    </rPh>
    <rPh sb="3" eb="5">
      <t>ベントウ</t>
    </rPh>
    <phoneticPr fontId="2"/>
  </si>
  <si>
    <t>和　風　　・　　 洋　風　　・　　中　華　風</t>
    <phoneticPr fontId="2"/>
  </si>
  <si>
    <t>小[幼児低学年向け]</t>
    <rPh sb="0" eb="1">
      <t>ショウ</t>
    </rPh>
    <rPh sb="2" eb="4">
      <t>ヨウジ</t>
    </rPh>
    <rPh sb="3" eb="6">
      <t>テイガクネン</t>
    </rPh>
    <rPh sb="6" eb="7">
      <t>ム</t>
    </rPh>
    <phoneticPr fontId="2"/>
  </si>
  <si>
    <t>中[小学生向け]</t>
    <phoneticPr fontId="2"/>
  </si>
  <si>
    <t>大[中・高校生向け]</t>
    <phoneticPr fontId="2"/>
  </si>
  <si>
    <t>焼きむすび(3個)</t>
    <rPh sb="0" eb="1">
      <t>ヤ</t>
    </rPh>
    <rPh sb="7" eb="8">
      <t>コ</t>
    </rPh>
    <phoneticPr fontId="2"/>
  </si>
  <si>
    <t>ニジマス</t>
    <phoneticPr fontId="2"/>
  </si>
  <si>
    <t>ファンタ</t>
    <phoneticPr fontId="2"/>
  </si>
  <si>
    <t>５３０円</t>
  </si>
  <si>
    <t>６４０円</t>
    <phoneticPr fontId="2"/>
  </si>
  <si>
    <t>７５０円</t>
  </si>
  <si>
    <t>イワナ</t>
    <phoneticPr fontId="2"/>
  </si>
  <si>
    <t>100%ジュース（ミックス）</t>
    <phoneticPr fontId="2"/>
  </si>
  <si>
    <t>Ａ〔男性向け〕  ・　Ｂ〔女性向け〕  ・　Ｃ〔シニア向け〕</t>
    <phoneticPr fontId="2"/>
  </si>
  <si>
    <t>９５０円</t>
    <phoneticPr fontId="2"/>
  </si>
  <si>
    <t>100%ジュース（オレンジ）</t>
    <phoneticPr fontId="2"/>
  </si>
  <si>
    <t>総菜パン</t>
    <rPh sb="0" eb="2">
      <t>ソウザイ</t>
    </rPh>
    <phoneticPr fontId="2"/>
  </si>
  <si>
    <t>２８０円</t>
    <phoneticPr fontId="2"/>
  </si>
  <si>
    <t>薪</t>
    <rPh sb="0" eb="1">
      <t>タキギ</t>
    </rPh>
    <phoneticPr fontId="2"/>
  </si>
  <si>
    <t>100%ジュース（アップル）</t>
    <phoneticPr fontId="2"/>
  </si>
  <si>
    <t>コロッケパン　・ 焼きそばパン　・ 卵パン</t>
    <phoneticPr fontId="2"/>
  </si>
  <si>
    <t>２３０円</t>
    <phoneticPr fontId="2"/>
  </si>
  <si>
    <t>米１合</t>
    <phoneticPr fontId="2"/>
  </si>
  <si>
    <t>８０円</t>
    <phoneticPr fontId="2"/>
  </si>
  <si>
    <t>炊いた米１合</t>
    <phoneticPr fontId="2"/>
  </si>
  <si>
    <t>１３０円</t>
    <phoneticPr fontId="2"/>
  </si>
  <si>
    <t xml:space="preserve"> ※食堂まで取りに来てください。</t>
    <phoneticPr fontId="2"/>
  </si>
  <si>
    <t>井桁（５段）</t>
    <phoneticPr fontId="2"/>
  </si>
  <si>
    <t>焼きそばめん（粉末ソース付）１玉</t>
    <phoneticPr fontId="2"/>
  </si>
  <si>
    <t>１００円</t>
    <rPh sb="3" eb="4">
      <t>エン</t>
    </rPh>
    <phoneticPr fontId="2"/>
  </si>
  <si>
    <t>井桁（６段）</t>
  </si>
  <si>
    <t>菓子パン（メロンパン・ジャムパン・あんぱん・クリームパン）</t>
    <rPh sb="0" eb="2">
      <t>カシ</t>
    </rPh>
    <phoneticPr fontId="2"/>
  </si>
  <si>
    <t>１４０円程度</t>
    <phoneticPr fontId="2"/>
  </si>
  <si>
    <t>井桁（７段）</t>
  </si>
  <si>
    <t>かき氷</t>
    <rPh sb="2" eb="3">
      <t>ゴオリ</t>
    </rPh>
    <phoneticPr fontId="2"/>
  </si>
  <si>
    <t>イチゴ  ･  イチゴフロート  ･  サクレレモン</t>
    <phoneticPr fontId="2"/>
  </si>
  <si>
    <t>１３０円程度</t>
    <rPh sb="3" eb="4">
      <t>エン</t>
    </rPh>
    <rPh sb="4" eb="6">
      <t>テイド</t>
    </rPh>
    <phoneticPr fontId="2"/>
  </si>
  <si>
    <t>ろうそく（小）</t>
    <phoneticPr fontId="2"/>
  </si>
  <si>
    <t>ラクトアイス</t>
    <phoneticPr fontId="2"/>
  </si>
  <si>
    <t>スーパーカップ(バニラ)  ・  パピコ  ・  ジャイアントコーン</t>
    <phoneticPr fontId="2"/>
  </si>
  <si>
    <t>※品名を記入してください。</t>
    <rPh sb="1" eb="3">
      <t>ヒンメイ</t>
    </rPh>
    <rPh sb="4" eb="6">
      <t>キニュウ</t>
    </rPh>
    <phoneticPr fontId="2"/>
  </si>
  <si>
    <t>お茶パック５袋入り（大やかん１個分）</t>
    <rPh sb="1" eb="2">
      <t>チャ</t>
    </rPh>
    <rPh sb="10" eb="11">
      <t>ダイ</t>
    </rPh>
    <rPh sb="15" eb="17">
      <t>コブン</t>
    </rPh>
    <phoneticPr fontId="2"/>
  </si>
  <si>
    <t>１１０円</t>
    <rPh sb="3" eb="4">
      <t>エン</t>
    </rPh>
    <phoneticPr fontId="2"/>
  </si>
  <si>
    <t>オードブル（１皿６～８人分　　要相談）</t>
    <phoneticPr fontId="2"/>
  </si>
  <si>
    <t>３，０００円より</t>
    <rPh sb="1" eb="6">
      <t>０００エン</t>
    </rPh>
    <phoneticPr fontId="2"/>
  </si>
  <si>
    <t xml:space="preserve"> ※特別注文としてミックスゼリー、カップ麺などが注文できます。（要相談）</t>
    <rPh sb="2" eb="4">
      <t>トクベツ</t>
    </rPh>
    <rPh sb="4" eb="6">
      <t>チュウモン</t>
    </rPh>
    <phoneticPr fontId="2"/>
  </si>
  <si>
    <t>-40-</t>
    <phoneticPr fontId="2"/>
  </si>
  <si>
    <t>おーいお茶</t>
    <rPh sb="4" eb="5">
      <t>チャ</t>
    </rPh>
    <phoneticPr fontId="2"/>
  </si>
  <si>
    <t>活　動　日</t>
    <rPh sb="0" eb="1">
      <t>カツ</t>
    </rPh>
    <rPh sb="2" eb="3">
      <t>ドウ</t>
    </rPh>
    <rPh sb="4" eb="5">
      <t>ヒ</t>
    </rPh>
    <phoneticPr fontId="36"/>
  </si>
  <si>
    <t>活動場所</t>
    <rPh sb="0" eb="4">
      <t>カツドウバショ</t>
    </rPh>
    <phoneticPr fontId="2"/>
  </si>
  <si>
    <t>第１炊さん場</t>
    <rPh sb="0" eb="1">
      <t>ダイ</t>
    </rPh>
    <rPh sb="2" eb="3">
      <t>スイ</t>
    </rPh>
    <rPh sb="5" eb="6">
      <t>バ</t>
    </rPh>
    <phoneticPr fontId="2"/>
  </si>
  <si>
    <t>第2炊さん場</t>
    <rPh sb="0" eb="1">
      <t>ダイ</t>
    </rPh>
    <rPh sb="2" eb="3">
      <t>スイ</t>
    </rPh>
    <rPh sb="5" eb="6">
      <t>バ</t>
    </rPh>
    <phoneticPr fontId="2"/>
  </si>
  <si>
    <t>第3炊さん場</t>
    <rPh sb="0" eb="1">
      <t>ダイ</t>
    </rPh>
    <rPh sb="2" eb="3">
      <t>スイ</t>
    </rPh>
    <rPh sb="5" eb="6">
      <t>バ</t>
    </rPh>
    <phoneticPr fontId="2"/>
  </si>
  <si>
    <t>輸送費</t>
    <rPh sb="0" eb="3">
      <t>ユソウヒ</t>
    </rPh>
    <phoneticPr fontId="2"/>
  </si>
  <si>
    <t>合　計</t>
    <rPh sb="0" eb="1">
      <t>ゴウ</t>
    </rPh>
    <rPh sb="2" eb="3">
      <t>ケイ</t>
    </rPh>
    <phoneticPr fontId="2"/>
  </si>
  <si>
    <t>匹</t>
    <rPh sb="0" eb="1">
      <t>ヒキ</t>
    </rPh>
    <phoneticPr fontId="2"/>
  </si>
  <si>
    <t>注文数合計</t>
    <rPh sb="0" eb="3">
      <t>チュウモンスウ</t>
    </rPh>
    <rPh sb="3" eb="5">
      <t>ゴウケイ</t>
    </rPh>
    <phoneticPr fontId="2"/>
  </si>
  <si>
    <t>匹</t>
    <rPh sb="0" eb="1">
      <t>ヒキ</t>
    </rPh>
    <phoneticPr fontId="2"/>
  </si>
  <si>
    <t>:</t>
    <phoneticPr fontId="2"/>
  </si>
  <si>
    <t>月　日（　）</t>
    <rPh sb="0" eb="1">
      <t>ゲツ</t>
    </rPh>
    <rPh sb="2" eb="3">
      <t>ニチ</t>
    </rPh>
    <phoneticPr fontId="2"/>
  </si>
  <si>
    <t>月　日（　）</t>
    <phoneticPr fontId="2"/>
  </si>
  <si>
    <t>幕の内弁当(Ａ)</t>
    <rPh sb="0" eb="1">
      <t>マク</t>
    </rPh>
    <rPh sb="2" eb="5">
      <t>ウチベントウ</t>
    </rPh>
    <phoneticPr fontId="2"/>
  </si>
  <si>
    <t>幕の内弁当(B)</t>
    <phoneticPr fontId="2"/>
  </si>
  <si>
    <t>ソースカツ丼</t>
    <rPh sb="5" eb="6">
      <t>ドン</t>
    </rPh>
    <phoneticPr fontId="2"/>
  </si>
  <si>
    <t>840円</t>
    <rPh sb="3" eb="4">
      <t>エン</t>
    </rPh>
    <phoneticPr fontId="2"/>
  </si>
  <si>
    <t>720円</t>
    <rPh sb="3" eb="4">
      <t>エン</t>
    </rPh>
    <phoneticPr fontId="2"/>
  </si>
  <si>
    <t>1320円</t>
    <rPh sb="4" eb="5">
      <t>エン</t>
    </rPh>
    <phoneticPr fontId="2"/>
  </si>
  <si>
    <t>1440円</t>
    <rPh sb="4" eb="5">
      <t>エン</t>
    </rPh>
    <phoneticPr fontId="2"/>
  </si>
  <si>
    <t>２０１～２０８</t>
    <phoneticPr fontId="2"/>
  </si>
  <si>
    <t>２１４～２１７</t>
    <phoneticPr fontId="2"/>
  </si>
  <si>
    <t>２０９～２１２</t>
    <phoneticPr fontId="2"/>
  </si>
  <si>
    <t>２１３</t>
    <phoneticPr fontId="2"/>
  </si>
  <si>
    <t>スタッフ２１・２２</t>
    <phoneticPr fontId="2"/>
  </si>
  <si>
    <t>500円</t>
    <phoneticPr fontId="2"/>
  </si>
  <si>
    <t>840円</t>
    <phoneticPr fontId="2"/>
  </si>
  <si>
    <t>1，320円</t>
    <rPh sb="5" eb="6">
      <t>エン</t>
    </rPh>
    <phoneticPr fontId="2"/>
  </si>
  <si>
    <t>1，440円</t>
    <rPh sb="5" eb="6">
      <t>エン</t>
    </rPh>
    <phoneticPr fontId="2"/>
  </si>
  <si>
    <t>800円</t>
    <rPh sb="3" eb="4">
      <t>エン</t>
    </rPh>
    <phoneticPr fontId="2"/>
  </si>
  <si>
    <t>550円</t>
    <rPh sb="3" eb="4">
      <t>エン</t>
    </rPh>
    <phoneticPr fontId="2"/>
  </si>
  <si>
    <t>-23-</t>
    <phoneticPr fontId="2"/>
  </si>
  <si>
    <t>2,200円</t>
  </si>
  <si>
    <t>7,700円</t>
  </si>
  <si>
    <t>15円</t>
  </si>
  <si>
    <t>480円</t>
  </si>
  <si>
    <t>360円</t>
  </si>
  <si>
    <t>300円</t>
  </si>
  <si>
    <t>240円</t>
  </si>
  <si>
    <t>250円</t>
  </si>
  <si>
    <t>1，080円</t>
  </si>
  <si>
    <t>600円</t>
  </si>
  <si>
    <t>幕ノ内弁当</t>
    <rPh sb="0" eb="1">
      <t>マク</t>
    </rPh>
    <rPh sb="2" eb="3">
      <t>ウチ</t>
    </rPh>
    <rPh sb="3" eb="5">
      <t>ベントウ</t>
    </rPh>
    <phoneticPr fontId="2"/>
  </si>
  <si>
    <t>A</t>
    <phoneticPr fontId="2"/>
  </si>
  <si>
    <t>B</t>
    <phoneticPr fontId="2"/>
  </si>
  <si>
    <t>700円</t>
  </si>
  <si>
    <t>700円</t>
    <rPh sb="3" eb="4">
      <t>エン</t>
    </rPh>
    <phoneticPr fontId="2"/>
  </si>
  <si>
    <t>230円</t>
  </si>
  <si>
    <t>190円</t>
  </si>
  <si>
    <t>200円</t>
  </si>
  <si>
    <t>170円</t>
  </si>
  <si>
    <t>400円</t>
  </si>
  <si>
    <t>850円</t>
  </si>
  <si>
    <t>1,000円</t>
  </si>
  <si>
    <t>1,800円</t>
  </si>
  <si>
    <t>100円</t>
  </si>
  <si>
    <t>500円</t>
  </si>
  <si>
    <t>別に薪の代金（950円）が必要です。</t>
  </si>
  <si>
    <t>ラーメン鍋</t>
    <rPh sb="4" eb="5">
      <t>ナベ</t>
    </rPh>
    <phoneticPr fontId="2"/>
  </si>
  <si>
    <t>別に炭（2，２00円）の代金が必要です。</t>
    <phoneticPr fontId="2"/>
  </si>
  <si>
    <t>5５0円</t>
    <phoneticPr fontId="2"/>
  </si>
  <si>
    <t>800円</t>
    <phoneticPr fontId="2"/>
  </si>
  <si>
    <t>※別途輸送量１団体につき１，０００円と炭代金がかかります。</t>
    <rPh sb="1" eb="3">
      <t>ベット</t>
    </rPh>
    <rPh sb="3" eb="6">
      <t>ユソウリョウ</t>
    </rPh>
    <rPh sb="7" eb="9">
      <t>ダンタイ</t>
    </rPh>
    <rPh sb="17" eb="18">
      <t>エン</t>
    </rPh>
    <rPh sb="19" eb="20">
      <t>スミ</t>
    </rPh>
    <rPh sb="20" eb="22">
      <t>ダイキン</t>
    </rPh>
    <phoneticPr fontId="2"/>
  </si>
  <si>
    <t>78０円</t>
    <rPh sb="3" eb="4">
      <t>エン</t>
    </rPh>
    <phoneticPr fontId="2"/>
  </si>
  <si>
    <t>ラーメン鍋</t>
    <rPh sb="4" eb="5">
      <t>ナベ</t>
    </rPh>
    <phoneticPr fontId="2"/>
  </si>
  <si>
    <t>ミネラル麦茶・おーいお茶</t>
    <rPh sb="4" eb="6">
      <t>ムギチャ</t>
    </rPh>
    <rPh sb="11" eb="12">
      <t>チャ</t>
    </rPh>
    <phoneticPr fontId="2"/>
  </si>
  <si>
    <t>★バウムクーヘン　　　　繁忙期（5～８月）は注文できません</t>
    <phoneticPr fontId="2"/>
  </si>
  <si>
    <t>★ピザ（窯焼きピザ）　　繁忙期（5～８月）は注文できません</t>
    <rPh sb="4" eb="6">
      <t>カマヤ</t>
    </rPh>
    <phoneticPr fontId="2"/>
  </si>
  <si>
    <t>-22-</t>
    <phoneticPr fontId="2"/>
  </si>
  <si>
    <t>-29-</t>
    <phoneticPr fontId="2"/>
  </si>
  <si>
    <t>-31-</t>
    <phoneticPr fontId="2"/>
  </si>
  <si>
    <t>-17-</t>
    <phoneticPr fontId="2"/>
  </si>
  <si>
    <t xml:space="preserve">     -18-</t>
    <phoneticPr fontId="2"/>
  </si>
  <si>
    <t>（おかずが１品増えます）</t>
    <rPh sb="6" eb="7">
      <t>ヒン</t>
    </rPh>
    <rPh sb="7" eb="8">
      <t>フ</t>
    </rPh>
    <phoneticPr fontId="2"/>
  </si>
  <si>
    <t>弁当注文の配達は午前10時過ぎになります。
勝山市内または大野市街に直接配達することも可能ですので、担当職員とご相談ください。</t>
    <rPh sb="0" eb="4">
      <t>ベントウチュウモン</t>
    </rPh>
    <rPh sb="5" eb="7">
      <t>ハイタツ</t>
    </rPh>
    <rPh sb="8" eb="10">
      <t>ゴゼン</t>
    </rPh>
    <rPh sb="12" eb="14">
      <t>ジス</t>
    </rPh>
    <rPh sb="22" eb="26">
      <t>カツヤマシナイ</t>
    </rPh>
    <rPh sb="29" eb="32">
      <t>オオノシ</t>
    </rPh>
    <rPh sb="32" eb="33">
      <t>マチ</t>
    </rPh>
    <rPh sb="34" eb="36">
      <t>チョクセツ</t>
    </rPh>
    <rPh sb="36" eb="38">
      <t>ハイタツ</t>
    </rPh>
    <rPh sb="43" eb="45">
      <t>カノウ</t>
    </rPh>
    <rPh sb="50" eb="52">
      <t>タントウ</t>
    </rPh>
    <rPh sb="52" eb="54">
      <t>ショクイン</t>
    </rPh>
    <rPh sb="56" eb="58">
      <t>ソウダン</t>
    </rPh>
    <phoneticPr fontId="2"/>
  </si>
  <si>
    <r>
      <t xml:space="preserve">L
</t>
    </r>
    <r>
      <rPr>
        <sz val="4"/>
        <rFont val="BIZ UDゴシック"/>
        <family val="3"/>
        <charset val="128"/>
      </rPr>
      <t>1品増量</t>
    </r>
    <rPh sb="3" eb="4">
      <t>ヒン</t>
    </rPh>
    <rPh sb="4" eb="6">
      <t>ゾウリョウ</t>
    </rPh>
    <phoneticPr fontId="3"/>
  </si>
  <si>
    <r>
      <t xml:space="preserve">L
</t>
    </r>
    <r>
      <rPr>
        <sz val="4"/>
        <rFont val="BIZ UDゴシック"/>
        <family val="3"/>
        <charset val="128"/>
      </rPr>
      <t>1品増量</t>
    </r>
    <rPh sb="3" eb="4">
      <t>ピン</t>
    </rPh>
    <rPh sb="4" eb="6">
      <t>ゾウリョウ</t>
    </rPh>
    <phoneticPr fontId="3"/>
  </si>
  <si>
    <t>１，0００円</t>
    <phoneticPr fontId="2"/>
  </si>
  <si>
    <t>カレーライス(シチュー・ハヤシ)</t>
    <phoneticPr fontId="2"/>
  </si>
  <si>
    <t>ハヤシライス</t>
    <phoneticPr fontId="2"/>
  </si>
  <si>
    <t>シチューライス</t>
    <phoneticPr fontId="2"/>
  </si>
  <si>
    <t>魚の金額に加え、輸送費が１団体１０００円かかります。合計金額は輸送費を加えた値です。</t>
    <rPh sb="0" eb="1">
      <t>サカナ</t>
    </rPh>
    <rPh sb="2" eb="4">
      <t>キンガク</t>
    </rPh>
    <rPh sb="5" eb="6">
      <t>クワ</t>
    </rPh>
    <rPh sb="8" eb="11">
      <t>ユソウヒ</t>
    </rPh>
    <rPh sb="13" eb="15">
      <t>ダンタイ</t>
    </rPh>
    <rPh sb="19" eb="20">
      <t>エン</t>
    </rPh>
    <rPh sb="26" eb="30">
      <t>ゴウケイキンガク</t>
    </rPh>
    <rPh sb="31" eb="34">
      <t>ユソウヒ</t>
    </rPh>
    <rPh sb="35" eb="36">
      <t>クワ</t>
    </rPh>
    <rPh sb="38" eb="39">
      <t>アタイ</t>
    </rPh>
    <phoneticPr fontId="2"/>
  </si>
  <si>
    <t>500円</t>
    <rPh sb="3" eb="4">
      <t>エン</t>
    </rPh>
    <phoneticPr fontId="2"/>
  </si>
  <si>
    <r>
      <t>食堂メニューおよび料金表　</t>
    </r>
    <r>
      <rPr>
        <b/>
        <sz val="10"/>
        <rFont val="BIZ UDPゴシック"/>
        <family val="3"/>
        <charset val="128"/>
      </rPr>
      <t>※年度途中に料金が変わることがありますので、必ず打ち合わせの際にご確認ください。</t>
    </r>
    <rPh sb="0" eb="2">
      <t>ショクドウ</t>
    </rPh>
    <rPh sb="9" eb="11">
      <t>リョウキン</t>
    </rPh>
    <rPh sb="11" eb="12">
      <t>ヒョウ</t>
    </rPh>
    <rPh sb="14" eb="18">
      <t>ネンドトチュウ</t>
    </rPh>
    <rPh sb="19" eb="21">
      <t>リョウキン</t>
    </rPh>
    <rPh sb="22" eb="23">
      <t>カ</t>
    </rPh>
    <rPh sb="35" eb="36">
      <t>カナラ</t>
    </rPh>
    <rPh sb="37" eb="38">
      <t>ウ</t>
    </rPh>
    <rPh sb="39" eb="40">
      <t>ア</t>
    </rPh>
    <rPh sb="43" eb="44">
      <t>サイ</t>
    </rPh>
    <rPh sb="46" eb="48">
      <t>カクニン</t>
    </rPh>
    <phoneticPr fontId="2"/>
  </si>
  <si>
    <r>
      <rPr>
        <b/>
        <sz val="10"/>
        <rFont val="BIZ UDゴシック"/>
        <family val="3"/>
        <charset val="128"/>
      </rPr>
      <t>↑食堂食（S / M / L)の食数を記入してください。
　</t>
    </r>
    <r>
      <rPr>
        <b/>
        <sz val="10"/>
        <color rgb="FFFF0000"/>
        <rFont val="BIZ UDゴシック"/>
        <family val="3"/>
        <charset val="128"/>
      </rPr>
      <t>弁当や野外食</t>
    </r>
    <r>
      <rPr>
        <sz val="10"/>
        <rFont val="BIZ UDゴシック"/>
        <family val="3"/>
        <charset val="128"/>
      </rPr>
      <t>を希望する場合は</t>
    </r>
    <r>
      <rPr>
        <b/>
        <sz val="10"/>
        <color rgb="FFFF0000"/>
        <rFont val="BIZ UDゴシック"/>
        <family val="3"/>
        <charset val="128"/>
      </rPr>
      <t>〇のみ</t>
    </r>
    <r>
      <rPr>
        <sz val="10"/>
        <rFont val="BIZ UDゴシック"/>
        <family val="3"/>
        <charset val="128"/>
      </rPr>
      <t>つけてください。</t>
    </r>
    <r>
      <rPr>
        <b/>
        <sz val="10"/>
        <rFont val="BIZ UDゴシック"/>
        <family val="3"/>
        <charset val="128"/>
      </rPr>
      <t xml:space="preserve">
　</t>
    </r>
    <r>
      <rPr>
        <b/>
        <sz val="10"/>
        <color rgb="FFFF0000"/>
        <rFont val="BIZ UDゴシック"/>
        <family val="3"/>
        <charset val="128"/>
      </rPr>
      <t>弁当や野外食の食数</t>
    </r>
    <r>
      <rPr>
        <sz val="10"/>
        <rFont val="BIZ UDゴシック"/>
        <family val="3"/>
        <charset val="128"/>
      </rPr>
      <t>は、次のシート</t>
    </r>
    <r>
      <rPr>
        <b/>
        <sz val="10"/>
        <rFont val="BIZ UDゴシック"/>
        <family val="3"/>
        <charset val="128"/>
      </rPr>
      <t>「</t>
    </r>
    <r>
      <rPr>
        <b/>
        <sz val="10"/>
        <color rgb="FFFF0000"/>
        <rFont val="BIZ UDゴシック"/>
        <family val="3"/>
        <charset val="128"/>
      </rPr>
      <t>⑤野外食・弁当注文表</t>
    </r>
    <r>
      <rPr>
        <b/>
        <sz val="10"/>
        <rFont val="BIZ UDゴシック"/>
        <family val="3"/>
        <charset val="128"/>
      </rPr>
      <t>」</t>
    </r>
    <r>
      <rPr>
        <sz val="10"/>
        <rFont val="BIZ UDゴシック"/>
        <family val="3"/>
        <charset val="128"/>
      </rPr>
      <t>に記入してください。</t>
    </r>
    <rPh sb="1" eb="3">
      <t>ショクドウ</t>
    </rPh>
    <rPh sb="3" eb="4">
      <t>ショク</t>
    </rPh>
    <rPh sb="16" eb="18">
      <t>ショクスウ</t>
    </rPh>
    <rPh sb="19" eb="21">
      <t>キニュウ</t>
    </rPh>
    <rPh sb="30" eb="32">
      <t>ベントウ</t>
    </rPh>
    <rPh sb="33" eb="35">
      <t>ヤガイ</t>
    </rPh>
    <rPh sb="35" eb="36">
      <t>ショク</t>
    </rPh>
    <rPh sb="37" eb="39">
      <t>キボウ</t>
    </rPh>
    <rPh sb="41" eb="43">
      <t>バアイ</t>
    </rPh>
    <rPh sb="57" eb="59">
      <t>ベントウ</t>
    </rPh>
    <rPh sb="60" eb="62">
      <t>ヤガイ</t>
    </rPh>
    <rPh sb="62" eb="63">
      <t>ショク</t>
    </rPh>
    <rPh sb="64" eb="66">
      <t>ショクスウ</t>
    </rPh>
    <rPh sb="68" eb="69">
      <t>ツギ</t>
    </rPh>
    <rPh sb="75" eb="77">
      <t>ヤガイ</t>
    </rPh>
    <rPh sb="77" eb="78">
      <t>ショク</t>
    </rPh>
    <rPh sb="79" eb="81">
      <t>ベントウ</t>
    </rPh>
    <rPh sb="81" eb="83">
      <t>チュウモン</t>
    </rPh>
    <rPh sb="83" eb="84">
      <t>ヒョウ</t>
    </rPh>
    <rPh sb="86" eb="88">
      <t>キニュウ</t>
    </rPh>
    <phoneticPr fontId="2"/>
  </si>
  <si>
    <r>
      <t>　・</t>
    </r>
    <r>
      <rPr>
        <u val="double"/>
        <sz val="11"/>
        <color rgb="FF000000"/>
        <rFont val="BIZ UDゴシック"/>
        <family val="3"/>
        <charset val="128"/>
      </rPr>
      <t>食事数の変更は、利用日前日の正午までに担当所員にお伝えください。</t>
    </r>
    <rPh sb="10" eb="12">
      <t>リヨウ</t>
    </rPh>
    <rPh sb="12" eb="13">
      <t>ビ</t>
    </rPh>
    <rPh sb="14" eb="15">
      <t>ニチ</t>
    </rPh>
    <rPh sb="16" eb="18">
      <t>ショウゴ</t>
    </rPh>
    <rPh sb="21" eb="23">
      <t>タントウ</t>
    </rPh>
    <rPh sb="23" eb="25">
      <t>ショイン</t>
    </rPh>
    <rPh sb="27" eb="28">
      <t>ツタ</t>
    </rPh>
    <phoneticPr fontId="2"/>
  </si>
  <si>
    <t>230円</t>
    <rPh sb="3" eb="4">
      <t>エン</t>
    </rPh>
    <phoneticPr fontId="2"/>
  </si>
  <si>
    <t>200円</t>
    <rPh sb="3" eb="4">
      <t>エン</t>
    </rPh>
    <phoneticPr fontId="2"/>
  </si>
  <si>
    <t>200円</t>
    <phoneticPr fontId="2"/>
  </si>
  <si>
    <t xml:space="preserve">紙パック </t>
    <rPh sb="0" eb="1">
      <t>カミ</t>
    </rPh>
    <phoneticPr fontId="36"/>
  </si>
  <si>
    <t>宿泊
部屋番号</t>
    <rPh sb="0" eb="2">
      <t>シュクハク</t>
    </rPh>
    <rPh sb="3" eb="5">
      <t>ヘヤ</t>
    </rPh>
    <rPh sb="5" eb="7">
      <t>バンゴウ</t>
    </rPh>
    <phoneticPr fontId="2"/>
  </si>
  <si>
    <t>大</t>
    <rPh sb="0" eb="1">
      <t>ダイ</t>
    </rPh>
    <phoneticPr fontId="2"/>
  </si>
  <si>
    <t>（　 スクール　）</t>
    <phoneticPr fontId="2"/>
  </si>
  <si>
    <t>L（おかず1品増量）</t>
    <rPh sb="6" eb="7">
      <t>ヒン</t>
    </rPh>
    <rPh sb="7" eb="9">
      <t>ゾウリョウ</t>
    </rPh>
    <phoneticPr fontId="2"/>
  </si>
  <si>
    <t>⑥魚つかみ・燃料・クラフト注文表</t>
    <rPh sb="1" eb="2">
      <t>サカナ</t>
    </rPh>
    <rPh sb="6" eb="8">
      <t>ネンリョウ</t>
    </rPh>
    <rPh sb="13" eb="16">
      <t>チュウモンヒョウ</t>
    </rPh>
    <phoneticPr fontId="2"/>
  </si>
  <si>
    <t>大</t>
    <rPh sb="0" eb="1">
      <t>ダイ</t>
    </rPh>
    <phoneticPr fontId="2"/>
  </si>
  <si>
    <t xml:space="preserve">500㎖ </t>
    <phoneticPr fontId="2"/>
  </si>
  <si>
    <t>ペットボトル</t>
    <phoneticPr fontId="2"/>
  </si>
  <si>
    <t>いろはす</t>
    <phoneticPr fontId="36"/>
  </si>
  <si>
    <t>600㎖ 190円</t>
    <phoneticPr fontId="2"/>
  </si>
  <si>
    <t>りんご100％ 200㎖ 170円</t>
    <phoneticPr fontId="2"/>
  </si>
  <si>
    <t>※ 同じテントに泊まる班ごとに名前を書いてください。
　　宿泊されない方がいる場合は「宿泊しない」と記入。</t>
    <rPh sb="2" eb="3">
      <t>オナ</t>
    </rPh>
    <rPh sb="8" eb="9">
      <t>ト</t>
    </rPh>
    <rPh sb="11" eb="12">
      <t>ハン</t>
    </rPh>
    <rPh sb="15" eb="17">
      <t>ナマエ</t>
    </rPh>
    <rPh sb="18" eb="19">
      <t>カ</t>
    </rPh>
    <phoneticPr fontId="2"/>
  </si>
  <si>
    <t>⑦食物アレルギー確認表</t>
    <rPh sb="1" eb="3">
      <t>ショクモツ</t>
    </rPh>
    <rPh sb="8" eb="10">
      <t>カクニン</t>
    </rPh>
    <rPh sb="10" eb="11">
      <t>ヒョウ</t>
    </rPh>
    <phoneticPr fontId="2"/>
  </si>
  <si>
    <t>⑧野外炊さん食数・人数表</t>
    <rPh sb="1" eb="3">
      <t>ヤガイ</t>
    </rPh>
    <rPh sb="3" eb="4">
      <t>スイ</t>
    </rPh>
    <rPh sb="6" eb="8">
      <t>ショクスウ</t>
    </rPh>
    <rPh sb="9" eb="11">
      <t>ニンズウ</t>
    </rPh>
    <rPh sb="11" eb="12">
      <t>ヒョウ</t>
    </rPh>
    <phoneticPr fontId="2"/>
  </si>
  <si>
    <t>⑨宿泊者名簿</t>
    <rPh sb="1" eb="3">
      <t>シュクハク</t>
    </rPh>
    <rPh sb="3" eb="4">
      <t>シャ</t>
    </rPh>
    <rPh sb="4" eb="6">
      <t>メイボ</t>
    </rPh>
    <phoneticPr fontId="2"/>
  </si>
  <si>
    <t>⑩部屋割予定表</t>
    <rPh sb="1" eb="4">
      <t>ヘヤワリ</t>
    </rPh>
    <rPh sb="4" eb="6">
      <t>ヨテイ</t>
    </rPh>
    <rPh sb="6" eb="7">
      <t>ヒョウ</t>
    </rPh>
    <phoneticPr fontId="2"/>
  </si>
  <si>
    <t>⑪テント宿泊者名簿</t>
    <rPh sb="4" eb="6">
      <t>シュクハク</t>
    </rPh>
    <rPh sb="6" eb="7">
      <t>シャ</t>
    </rPh>
    <rPh sb="7" eb="9">
      <t>メイボ</t>
    </rPh>
    <phoneticPr fontId="2"/>
  </si>
  <si>
    <t>⑫アルペンスキー用具レンタル申込書</t>
    <rPh sb="8" eb="10">
      <t>ヨウグ</t>
    </rPh>
    <rPh sb="14" eb="16">
      <t>モウシコミ</t>
    </rPh>
    <rPh sb="16" eb="17">
      <t>ショ</t>
    </rPh>
    <phoneticPr fontId="2"/>
  </si>
  <si>
    <t>⑬アルペンスキー研修班名簿</t>
    <rPh sb="8" eb="10">
      <t>ケンシュウ</t>
    </rPh>
    <rPh sb="10" eb="11">
      <t>ハン</t>
    </rPh>
    <rPh sb="11" eb="13">
      <t>メイボ</t>
    </rPh>
    <phoneticPr fontId="2"/>
  </si>
  <si>
    <t>⑭クロスカントリースキー用具レンタル申込書</t>
    <rPh sb="12" eb="14">
      <t>ヨウグ</t>
    </rPh>
    <rPh sb="18" eb="19">
      <t>モウ</t>
    </rPh>
    <rPh sb="19" eb="20">
      <t>コ</t>
    </rPh>
    <rPh sb="20" eb="21">
      <t>ショ</t>
    </rPh>
    <phoneticPr fontId="2"/>
  </si>
  <si>
    <t>支払いについて</t>
    <rPh sb="0" eb="2">
      <t>シハラ</t>
    </rPh>
    <phoneticPr fontId="2"/>
  </si>
  <si>
    <t>⑤野外食・弁当・飲料注文表</t>
    <rPh sb="1" eb="3">
      <t>ヤガイ</t>
    </rPh>
    <rPh sb="3" eb="4">
      <t>ショク</t>
    </rPh>
    <rPh sb="5" eb="7">
      <t>ベントウ</t>
    </rPh>
    <rPh sb="8" eb="10">
      <t>インリョウ</t>
    </rPh>
    <rPh sb="10" eb="12">
      <t>チュウモン</t>
    </rPh>
    <rPh sb="12" eb="13">
      <t>オモテ</t>
    </rPh>
    <phoneticPr fontId="2"/>
  </si>
  <si>
    <t>(例)宿泊室</t>
    <rPh sb="1" eb="2">
      <t>レイ</t>
    </rPh>
    <rPh sb="3" eb="6">
      <t>シュクハクシツ</t>
    </rPh>
    <phoneticPr fontId="2"/>
  </si>
  <si>
    <t>合計</t>
    <rPh sb="0" eb="2">
      <t>ゴウケイ</t>
    </rPh>
    <phoneticPr fontId="2"/>
  </si>
  <si>
    <t>S</t>
    <phoneticPr fontId="2"/>
  </si>
  <si>
    <t>M</t>
    <phoneticPr fontId="2"/>
  </si>
  <si>
    <t>L</t>
    <phoneticPr fontId="2"/>
  </si>
  <si>
    <t>単価</t>
    <rPh sb="0" eb="2">
      <t>タンカ</t>
    </rPh>
    <phoneticPr fontId="2"/>
  </si>
  <si>
    <t>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</si>
</sst>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_ "/>
    <numFmt numFmtId="178" formatCode="0_);[Red]\(0\)"/>
    <numFmt numFmtId="179" formatCode="[=0]&quot;&quot;;General"/>
    <numFmt numFmtId="180" formatCode="m&quot;月&quot;d&quot;日&quot;\(aaa\)"/>
    <numFmt numFmtId="181" formatCode="[&lt;=999]000;[&lt;=9999]000\-00;000\-0000"/>
    <numFmt numFmtId="182" formatCode="h:mm;@"/>
    <numFmt numFmtId="183" formatCode="0.0_ "/>
    <numFmt numFmtId="184" formatCode="#,##0_);[Red]\(#,##0\)"/>
    <numFmt numFmtId="185" formatCode="0.0_);[Red]\(0.0\)"/>
    <numFmt numFmtId="186" formatCode="yyyy&quot;年&quot;m&quot;月&quot;d&quot;日&quot;\(aaa\)"/>
    <numFmt numFmtId="187" formatCode="m&quot;月&quot;d&quot;日&quot;;@"/>
    <numFmt numFmtId="188" formatCode="h&quot;時&quot;mm&quot;分&quot;;@"/>
    <numFmt numFmtId="189" formatCode="[$-411]ggge&quot;年&quot;m&quot;月&quot;d&quot;日&quot;\(aaa\)"/>
    <numFmt numFmtId="190" formatCode="&quot;△&quot;\ #,##0;&quot;▲&quot;\ #,##0"/>
    <numFmt numFmtId="191" formatCode="0_);\(0\)"/>
  </numFmts>
  <fonts count="146">
    <font>
      <sz val="11"/>
      <name val="ＭＳ Ｐゴシック"/>
      <family val="3"/>
      <charset val="128"/>
    </font>
    <font>
      <sz val="11"/>
      <name val="ＭＳ Ｐゴシック"/>
      <family val="3"/>
      <charset val="128"/>
    </font>
    <font>
      <sz val="6"/>
      <name val="ＭＳ Ｐゴシック"/>
      <family val="3"/>
      <charset val="128"/>
    </font>
    <font>
      <sz val="6"/>
      <name val="ＭＳ Ｐ明朝"/>
      <family val="1"/>
      <charset val="128"/>
    </font>
    <font>
      <sz val="9"/>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sz val="11"/>
      <name val="ＭＳ Ｐ明朝"/>
      <family val="1"/>
      <charset val="128"/>
    </font>
    <font>
      <b/>
      <sz val="16"/>
      <name val="ＭＳ Ｐゴシック"/>
      <family val="3"/>
      <charset val="128"/>
    </font>
    <font>
      <b/>
      <sz val="10"/>
      <name val="ＭＳ Ｐゴシック"/>
      <family val="3"/>
      <charset val="128"/>
    </font>
    <font>
      <b/>
      <sz val="11"/>
      <name val="ＭＳ 明朝"/>
      <family val="1"/>
      <charset val="128"/>
    </font>
    <font>
      <sz val="10"/>
      <name val="ＭＳ ゴシック"/>
      <family val="3"/>
      <charset val="128"/>
    </font>
    <font>
      <sz val="11"/>
      <name val="ＭＳ 明朝"/>
      <family val="1"/>
      <charset val="128"/>
    </font>
    <font>
      <u/>
      <sz val="11"/>
      <color indexed="12"/>
      <name val="ＭＳ Ｐゴシック"/>
      <family val="3"/>
      <charset val="128"/>
    </font>
    <font>
      <sz val="11"/>
      <name val="ＭＳ ゴシック"/>
      <family val="3"/>
      <charset val="128"/>
    </font>
    <font>
      <sz val="14"/>
      <name val="ＭＳ ゴシック"/>
      <family val="3"/>
      <charset val="128"/>
    </font>
    <font>
      <sz val="14"/>
      <name val="ＭＳ 明朝"/>
      <family val="1"/>
      <charset val="128"/>
    </font>
    <font>
      <sz val="11"/>
      <color indexed="9"/>
      <name val="ＭＳ Ｐゴシック"/>
      <family val="3"/>
      <charset val="128"/>
    </font>
    <font>
      <sz val="24"/>
      <name val="ＭＳ Ｐゴシック"/>
      <family val="3"/>
      <charset val="128"/>
    </font>
    <font>
      <sz val="11"/>
      <color indexed="8"/>
      <name val="ＭＳ 明朝"/>
      <family val="1"/>
      <charset val="128"/>
    </font>
    <font>
      <sz val="9"/>
      <color indexed="8"/>
      <name val="ＭＳ 明朝"/>
      <family val="1"/>
      <charset val="128"/>
    </font>
    <font>
      <sz val="11"/>
      <color indexed="8"/>
      <name val="ＭＳ Ｐゴシック"/>
      <family val="3"/>
      <charset val="128"/>
    </font>
    <font>
      <sz val="10"/>
      <color indexed="8"/>
      <name val="ＭＳ 明朝"/>
      <family val="1"/>
      <charset val="128"/>
    </font>
    <font>
      <sz val="12"/>
      <color indexed="8"/>
      <name val="ＭＳ 明朝"/>
      <family val="1"/>
      <charset val="128"/>
    </font>
    <font>
      <b/>
      <sz val="12"/>
      <color indexed="8"/>
      <name val="ＭＳ 明朝"/>
      <family val="1"/>
      <charset val="128"/>
    </font>
    <font>
      <sz val="14"/>
      <color indexed="8"/>
      <name val="ＭＳ Ｐゴシック"/>
      <family val="3"/>
      <charset val="128"/>
    </font>
    <font>
      <b/>
      <sz val="14"/>
      <color indexed="8"/>
      <name val="ＭＳ 明朝"/>
      <family val="1"/>
      <charset val="128"/>
    </font>
    <font>
      <sz val="12"/>
      <color indexed="8"/>
      <name val="ＭＳ Ｐゴシック"/>
      <family val="3"/>
      <charset val="128"/>
    </font>
    <font>
      <b/>
      <u/>
      <sz val="10"/>
      <color indexed="8"/>
      <name val="ＭＳ 明朝"/>
      <family val="1"/>
      <charset val="128"/>
    </font>
    <font>
      <b/>
      <u/>
      <sz val="12"/>
      <color indexed="8"/>
      <name val="ＭＳ 明朝"/>
      <family val="1"/>
      <charset val="128"/>
    </font>
    <font>
      <b/>
      <sz val="10"/>
      <color indexed="8"/>
      <name val="ＭＳ 明朝"/>
      <family val="1"/>
      <charset val="128"/>
    </font>
    <font>
      <sz val="22"/>
      <color indexed="8"/>
      <name val="ＭＳ 明朝"/>
      <family val="1"/>
      <charset val="128"/>
    </font>
    <font>
      <sz val="14"/>
      <color indexed="8"/>
      <name val="ＭＳ 明朝"/>
      <family val="1"/>
      <charset val="128"/>
    </font>
    <font>
      <sz val="8"/>
      <color indexed="8"/>
      <name val="ＭＳ 明朝"/>
      <family val="1"/>
      <charset val="128"/>
    </font>
    <font>
      <sz val="6"/>
      <name val="ＭＳ Ｐゴシック"/>
      <family val="3"/>
      <charset val="128"/>
    </font>
    <font>
      <b/>
      <sz val="20"/>
      <color indexed="8"/>
      <name val="ＭＳ 明朝"/>
      <family val="1"/>
      <charset val="128"/>
    </font>
    <font>
      <sz val="11"/>
      <color theme="1"/>
      <name val="ＭＳ Ｐゴシック"/>
      <family val="3"/>
      <charset val="128"/>
    </font>
    <font>
      <sz val="11"/>
      <color theme="1"/>
      <name val="ＭＳ 明朝"/>
      <family val="1"/>
      <charset val="128"/>
    </font>
    <font>
      <sz val="11"/>
      <color rgb="FF000000"/>
      <name val="ＭＳ Ｐゴシック"/>
      <family val="3"/>
      <charset val="128"/>
    </font>
    <font>
      <sz val="10"/>
      <name val="BIZ UDPゴシック"/>
      <family val="3"/>
      <charset val="128"/>
    </font>
    <font>
      <sz val="8"/>
      <name val="BIZ UDPゴシック"/>
      <family val="3"/>
      <charset val="128"/>
    </font>
    <font>
      <sz val="12"/>
      <name val="BIZ UDPゴシック"/>
      <family val="3"/>
      <charset val="128"/>
    </font>
    <font>
      <sz val="14"/>
      <name val="BIZ UDPゴシック"/>
      <family val="3"/>
      <charset val="128"/>
    </font>
    <font>
      <sz val="9"/>
      <name val="BIZ UDPゴシック"/>
      <family val="3"/>
      <charset val="128"/>
    </font>
    <font>
      <u/>
      <sz val="14"/>
      <color indexed="12"/>
      <name val="BIZ UDPゴシック"/>
      <family val="3"/>
      <charset val="128"/>
    </font>
    <font>
      <sz val="16"/>
      <name val="BIZ UDPゴシック"/>
      <family val="3"/>
      <charset val="128"/>
    </font>
    <font>
      <sz val="11"/>
      <name val="BIZ UDPゴシック"/>
      <family val="3"/>
      <charset val="128"/>
    </font>
    <font>
      <sz val="6"/>
      <name val="BIZ UDPゴシック"/>
      <family val="3"/>
      <charset val="128"/>
    </font>
    <font>
      <b/>
      <sz val="12"/>
      <color indexed="81"/>
      <name val="BIZ UDPゴシック"/>
      <family val="3"/>
      <charset val="128"/>
    </font>
    <font>
      <b/>
      <sz val="16"/>
      <name val="BIZ UDPゴシック"/>
      <family val="3"/>
      <charset val="128"/>
    </font>
    <font>
      <b/>
      <sz val="12"/>
      <name val="BIZ UDPゴシック"/>
      <family val="3"/>
      <charset val="128"/>
    </font>
    <font>
      <b/>
      <sz val="8"/>
      <name val="BIZ UDPゴシック"/>
      <family val="3"/>
      <charset val="128"/>
    </font>
    <font>
      <b/>
      <sz val="14"/>
      <name val="BIZ UDPゴシック"/>
      <family val="3"/>
      <charset val="128"/>
    </font>
    <font>
      <sz val="10"/>
      <color indexed="10"/>
      <name val="BIZ UDPゴシック"/>
      <family val="3"/>
      <charset val="128"/>
    </font>
    <font>
      <sz val="8"/>
      <color indexed="8"/>
      <name val="BIZ UDPゴシック"/>
      <family val="3"/>
      <charset val="128"/>
    </font>
    <font>
      <sz val="7"/>
      <name val="BIZ UDPゴシック"/>
      <family val="3"/>
      <charset val="128"/>
    </font>
    <font>
      <sz val="7"/>
      <color indexed="10"/>
      <name val="BIZ UDPゴシック"/>
      <family val="3"/>
      <charset val="128"/>
    </font>
    <font>
      <sz val="7"/>
      <color indexed="8"/>
      <name val="BIZ UDPゴシック"/>
      <family val="3"/>
      <charset val="128"/>
    </font>
    <font>
      <sz val="10"/>
      <color indexed="8"/>
      <name val="BIZ UDPゴシック"/>
      <family val="3"/>
      <charset val="128"/>
    </font>
    <font>
      <b/>
      <sz val="9"/>
      <name val="BIZ UDPゴシック"/>
      <family val="3"/>
      <charset val="128"/>
    </font>
    <font>
      <sz val="18"/>
      <name val="BIZ UDPゴシック"/>
      <family val="3"/>
      <charset val="128"/>
    </font>
    <font>
      <b/>
      <sz val="18"/>
      <name val="BIZ UDPゴシック"/>
      <family val="3"/>
      <charset val="128"/>
    </font>
    <font>
      <sz val="18"/>
      <color indexed="9"/>
      <name val="BIZ UDPゴシック"/>
      <family val="3"/>
      <charset val="128"/>
    </font>
    <font>
      <b/>
      <sz val="11"/>
      <name val="BIZ UDPゴシック"/>
      <family val="3"/>
      <charset val="128"/>
    </font>
    <font>
      <b/>
      <sz val="16"/>
      <color indexed="8"/>
      <name val="BIZ UDPゴシック"/>
      <family val="3"/>
      <charset val="128"/>
    </font>
    <font>
      <sz val="16"/>
      <color indexed="8"/>
      <name val="BIZ UDPゴシック"/>
      <family val="3"/>
      <charset val="128"/>
    </font>
    <font>
      <b/>
      <sz val="22"/>
      <name val="BIZ UDPゴシック"/>
      <family val="3"/>
      <charset val="128"/>
    </font>
    <font>
      <sz val="10"/>
      <color indexed="9"/>
      <name val="BIZ UDPゴシック"/>
      <family val="3"/>
      <charset val="128"/>
    </font>
    <font>
      <b/>
      <u val="double"/>
      <sz val="12"/>
      <name val="BIZ UDPゴシック"/>
      <family val="3"/>
      <charset val="128"/>
    </font>
    <font>
      <sz val="24"/>
      <name val="BIZ UDPゴシック"/>
      <family val="3"/>
      <charset val="128"/>
    </font>
    <font>
      <sz val="24"/>
      <color indexed="8"/>
      <name val="BIZ UDPゴシック"/>
      <family val="3"/>
      <charset val="128"/>
    </font>
    <font>
      <sz val="20"/>
      <color indexed="8"/>
      <name val="BIZ UDゴシック"/>
      <family val="3"/>
      <charset val="128"/>
    </font>
    <font>
      <sz val="20"/>
      <name val="BIZ UDゴシック"/>
      <family val="3"/>
      <charset val="128"/>
    </font>
    <font>
      <sz val="10"/>
      <name val="BIZ UDゴシック"/>
      <family val="3"/>
      <charset val="128"/>
    </font>
    <font>
      <sz val="14"/>
      <color indexed="8"/>
      <name val="BIZ UDゴシック"/>
      <family val="3"/>
      <charset val="128"/>
    </font>
    <font>
      <b/>
      <sz val="14"/>
      <color indexed="8"/>
      <name val="BIZ UDゴシック"/>
      <family val="3"/>
      <charset val="128"/>
    </font>
    <font>
      <sz val="12"/>
      <color indexed="8"/>
      <name val="BIZ UDゴシック"/>
      <family val="3"/>
      <charset val="128"/>
    </font>
    <font>
      <sz val="11"/>
      <color theme="1"/>
      <name val="BIZ UDゴシック"/>
      <family val="3"/>
      <charset val="128"/>
    </font>
    <font>
      <sz val="10"/>
      <color indexed="8"/>
      <name val="BIZ UDゴシック"/>
      <family val="3"/>
      <charset val="128"/>
    </font>
    <font>
      <sz val="11"/>
      <color indexed="8"/>
      <name val="BIZ UDゴシック"/>
      <family val="3"/>
      <charset val="128"/>
    </font>
    <font>
      <sz val="9"/>
      <color indexed="8"/>
      <name val="BIZ UDゴシック"/>
      <family val="3"/>
      <charset val="128"/>
    </font>
    <font>
      <b/>
      <sz val="11"/>
      <color indexed="8"/>
      <name val="BIZ UDゴシック"/>
      <family val="3"/>
      <charset val="128"/>
    </font>
    <font>
      <sz val="16"/>
      <color indexed="8"/>
      <name val="BIZ UDゴシック"/>
      <family val="3"/>
      <charset val="128"/>
    </font>
    <font>
      <sz val="9"/>
      <name val="BIZ UDゴシック"/>
      <family val="3"/>
      <charset val="128"/>
    </font>
    <font>
      <sz val="6"/>
      <color indexed="8"/>
      <name val="BIZ UDゴシック"/>
      <family val="3"/>
      <charset val="128"/>
    </font>
    <font>
      <sz val="11"/>
      <name val="BIZ UDゴシック"/>
      <family val="3"/>
      <charset val="128"/>
    </font>
    <font>
      <sz val="14"/>
      <color indexed="8"/>
      <name val="BIZ UDPゴシック"/>
      <family val="3"/>
      <charset val="128"/>
    </font>
    <font>
      <sz val="18"/>
      <color indexed="8"/>
      <name val="BIZ UDPゴシック"/>
      <family val="3"/>
      <charset val="128"/>
    </font>
    <font>
      <sz val="12"/>
      <color indexed="8"/>
      <name val="BIZ UDPゴシック"/>
      <family val="3"/>
      <charset val="128"/>
    </font>
    <font>
      <sz val="10"/>
      <color theme="1"/>
      <name val="BIZ UDゴシック"/>
      <family val="3"/>
      <charset val="128"/>
    </font>
    <font>
      <b/>
      <sz val="8"/>
      <color indexed="10"/>
      <name val="BIZ UDゴシック"/>
      <family val="3"/>
      <charset val="128"/>
    </font>
    <font>
      <sz val="10"/>
      <color rgb="FFFF0000"/>
      <name val="BIZ UDゴシック"/>
      <family val="3"/>
      <charset val="128"/>
    </font>
    <font>
      <sz val="11"/>
      <color rgb="FFFF0000"/>
      <name val="BIZ UDゴシック"/>
      <family val="3"/>
      <charset val="128"/>
    </font>
    <font>
      <sz val="9"/>
      <color theme="1"/>
      <name val="BIZ UDゴシック"/>
      <family val="3"/>
      <charset val="128"/>
    </font>
    <font>
      <sz val="12"/>
      <color theme="1"/>
      <name val="BIZ UDゴシック"/>
      <family val="3"/>
      <charset val="128"/>
    </font>
    <font>
      <sz val="20"/>
      <color indexed="8"/>
      <name val="BIZ UDPゴシック"/>
      <family val="3"/>
      <charset val="128"/>
    </font>
    <font>
      <sz val="11"/>
      <color theme="1"/>
      <name val="BIZ UDPゴシック"/>
      <family val="3"/>
      <charset val="128"/>
    </font>
    <font>
      <sz val="14"/>
      <color indexed="10"/>
      <name val="BIZ UDPゴシック"/>
      <family val="3"/>
      <charset val="128"/>
    </font>
    <font>
      <sz val="9"/>
      <color indexed="8"/>
      <name val="BIZ UDPゴシック"/>
      <family val="3"/>
      <charset val="128"/>
    </font>
    <font>
      <b/>
      <sz val="20"/>
      <name val="BIZ UDPゴシック"/>
      <family val="3"/>
      <charset val="128"/>
    </font>
    <font>
      <u/>
      <sz val="12"/>
      <name val="BIZ UDPゴシック"/>
      <family val="3"/>
      <charset val="128"/>
    </font>
    <font>
      <sz val="20"/>
      <name val="BIZ UDPゴシック"/>
      <family val="3"/>
      <charset val="128"/>
    </font>
    <font>
      <sz val="10.5"/>
      <name val="BIZ UDPゴシック"/>
      <family val="3"/>
      <charset val="128"/>
    </font>
    <font>
      <sz val="14"/>
      <color theme="0"/>
      <name val="BIZ UDPゴシック"/>
      <family val="3"/>
      <charset val="128"/>
    </font>
    <font>
      <sz val="16"/>
      <name val="BIZ UDゴシック"/>
      <family val="3"/>
      <charset val="128"/>
    </font>
    <font>
      <u/>
      <sz val="12"/>
      <name val="BIZ UDゴシック"/>
      <family val="3"/>
      <charset val="128"/>
    </font>
    <font>
      <sz val="12"/>
      <name val="BIZ UDゴシック"/>
      <family val="3"/>
      <charset val="128"/>
    </font>
    <font>
      <sz val="14"/>
      <name val="BIZ UDゴシック"/>
      <family val="3"/>
      <charset val="128"/>
    </font>
    <font>
      <sz val="8"/>
      <name val="BIZ UDゴシック"/>
      <family val="3"/>
      <charset val="128"/>
    </font>
    <font>
      <sz val="16"/>
      <color theme="1"/>
      <name val="BIZ UDPゴシック"/>
      <family val="3"/>
      <charset val="128"/>
    </font>
    <font>
      <sz val="18"/>
      <name val="BIZ UDゴシック"/>
      <family val="3"/>
      <charset val="128"/>
    </font>
    <font>
      <b/>
      <sz val="11"/>
      <name val="BIZ UDゴシック"/>
      <family val="3"/>
      <charset val="128"/>
    </font>
    <font>
      <sz val="11"/>
      <color indexed="10"/>
      <name val="BIZ UDゴシック"/>
      <family val="3"/>
      <charset val="128"/>
    </font>
    <font>
      <b/>
      <sz val="10"/>
      <name val="BIZ UDPゴシック"/>
      <family val="3"/>
      <charset val="128"/>
    </font>
    <font>
      <b/>
      <sz val="8"/>
      <color indexed="8"/>
      <name val="BIZ UDPゴシック"/>
      <family val="3"/>
      <charset val="128"/>
    </font>
    <font>
      <b/>
      <u/>
      <sz val="10"/>
      <color indexed="8"/>
      <name val="BIZ UDPゴシック"/>
      <family val="3"/>
      <charset val="128"/>
    </font>
    <font>
      <b/>
      <u/>
      <sz val="12"/>
      <color indexed="8"/>
      <name val="BIZ UDPゴシック"/>
      <family val="3"/>
      <charset val="128"/>
    </font>
    <font>
      <b/>
      <sz val="12"/>
      <color indexed="8"/>
      <name val="BIZ UDPゴシック"/>
      <family val="3"/>
      <charset val="128"/>
    </font>
    <font>
      <b/>
      <sz val="10"/>
      <color indexed="8"/>
      <name val="BIZ UDPゴシック"/>
      <family val="3"/>
      <charset val="128"/>
    </font>
    <font>
      <b/>
      <sz val="11"/>
      <color rgb="FFFF0000"/>
      <name val="BIZ UDPゴシック"/>
      <family val="3"/>
      <charset val="128"/>
    </font>
    <font>
      <b/>
      <sz val="9"/>
      <color indexed="81"/>
      <name val="BIZ UDPゴシック"/>
      <family val="3"/>
      <charset val="128"/>
    </font>
    <font>
      <b/>
      <sz val="9"/>
      <color indexed="81"/>
      <name val="BIZ UDゴシック"/>
      <family val="3"/>
      <charset val="128"/>
    </font>
    <font>
      <sz val="9"/>
      <color indexed="81"/>
      <name val="MS P ゴシック"/>
      <family val="3"/>
      <charset val="128"/>
    </font>
    <font>
      <b/>
      <sz val="9"/>
      <color indexed="81"/>
      <name val="MS P ゴシック"/>
      <family val="3"/>
      <charset val="128"/>
    </font>
    <font>
      <sz val="14"/>
      <color rgb="FFFF0000"/>
      <name val="BIZ UDゴシック"/>
      <family val="3"/>
      <charset val="128"/>
    </font>
    <font>
      <strike/>
      <sz val="10"/>
      <color rgb="FFFF0000"/>
      <name val="BIZ UDゴシック"/>
      <family val="3"/>
      <charset val="128"/>
    </font>
    <font>
      <sz val="4"/>
      <name val="BIZ UDゴシック"/>
      <family val="3"/>
      <charset val="128"/>
    </font>
    <font>
      <sz val="11"/>
      <color rgb="FFFF0000"/>
      <name val="ＭＳ Ｐゴシック"/>
      <family val="3"/>
      <charset val="128"/>
    </font>
    <font>
      <b/>
      <sz val="22"/>
      <name val="ＭＳ Ｐゴシック"/>
      <family val="3"/>
      <charset val="128"/>
    </font>
    <font>
      <sz val="11"/>
      <color rgb="FF000000"/>
      <name val="BIZ UDPゴシック"/>
      <family val="3"/>
      <charset val="128"/>
    </font>
    <font>
      <sz val="9"/>
      <color rgb="FF000000"/>
      <name val="MS UI Gothic"/>
      <family val="3"/>
      <charset val="128"/>
    </font>
    <font>
      <sz val="16"/>
      <color theme="1"/>
      <name val="BIZ UDゴシック"/>
      <family val="3"/>
      <charset val="128"/>
    </font>
    <font>
      <sz val="12"/>
      <color rgb="FFFF0000"/>
      <name val="BIZ UDゴシック"/>
      <family val="3"/>
      <charset val="128"/>
    </font>
    <font>
      <sz val="14"/>
      <color theme="1"/>
      <name val="BIZ UDゴシック"/>
      <family val="3"/>
      <charset val="128"/>
    </font>
    <font>
      <sz val="14"/>
      <color rgb="FFFF0000"/>
      <name val="BIZ UDPゴシック"/>
      <family val="3"/>
      <charset val="128"/>
    </font>
    <font>
      <sz val="14"/>
      <color rgb="FF000000"/>
      <name val="BIZ UDPゴシック"/>
      <family val="3"/>
      <charset val="128"/>
    </font>
    <font>
      <b/>
      <sz val="10"/>
      <color rgb="FFFF0000"/>
      <name val="BIZ UDゴシック"/>
      <family val="3"/>
      <charset val="128"/>
    </font>
    <font>
      <b/>
      <sz val="10"/>
      <name val="BIZ UDゴシック"/>
      <family val="3"/>
      <charset val="128"/>
    </font>
    <font>
      <u val="double"/>
      <sz val="11"/>
      <color rgb="FF000000"/>
      <name val="BIZ UDゴシック"/>
      <family val="3"/>
      <charset val="128"/>
    </font>
    <font>
      <b/>
      <sz val="16"/>
      <color theme="1"/>
      <name val="BIZ UDゴシック"/>
      <family val="3"/>
      <charset val="128"/>
    </font>
    <font>
      <sz val="8"/>
      <name val="ＭＳ Ｐゴシック"/>
      <family val="3"/>
      <charset val="128"/>
    </font>
    <font>
      <sz val="12"/>
      <color rgb="FFFF0000"/>
      <name val="BIZ UDPゴシック"/>
      <family val="3"/>
      <charset val="128"/>
    </font>
    <font>
      <sz val="13"/>
      <color indexed="8"/>
      <name val="BIZ UDPゴシック"/>
      <family val="3"/>
      <charset val="128"/>
    </font>
    <font>
      <sz val="6"/>
      <name val="BIZ UDゴシック"/>
      <family val="3"/>
      <charset val="128"/>
    </font>
  </fonts>
  <fills count="1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26"/>
        <bgColor indexed="64"/>
      </patternFill>
    </fill>
    <fill>
      <patternFill patternType="solid">
        <fgColor indexed="46"/>
        <bgColor indexed="64"/>
      </patternFill>
    </fill>
    <fill>
      <patternFill patternType="solid">
        <fgColor indexed="13"/>
        <bgColor indexed="64"/>
      </patternFill>
    </fill>
    <fill>
      <patternFill patternType="solid">
        <fgColor indexed="51"/>
        <bgColor indexed="64"/>
      </patternFill>
    </fill>
    <fill>
      <patternFill patternType="solid">
        <fgColor indexed="31"/>
        <bgColor indexed="64"/>
      </patternFill>
    </fill>
    <fill>
      <patternFill patternType="solid">
        <fgColor indexed="43"/>
        <bgColor indexed="64"/>
      </patternFill>
    </fill>
    <fill>
      <patternFill patternType="gray0625">
        <bgColor indexed="9"/>
      </patternFill>
    </fill>
    <fill>
      <patternFill patternType="solid">
        <fgColor theme="0"/>
        <bgColor indexed="64"/>
      </patternFill>
    </fill>
  </fills>
  <borders count="330">
    <border>
      <left/>
      <right/>
      <top/>
      <bottom/>
      <diagonal/>
    </border>
    <border>
      <left/>
      <right style="dotted">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dotted">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dotted">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right style="dotted">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double">
        <color indexed="64"/>
      </bottom>
      <diagonal/>
    </border>
    <border>
      <left/>
      <right style="medium">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dotted">
        <color indexed="64"/>
      </right>
      <top/>
      <bottom/>
      <diagonal/>
    </border>
    <border>
      <left/>
      <right style="dotted">
        <color indexed="64"/>
      </right>
      <top style="thin">
        <color indexed="64"/>
      </top>
      <bottom style="medium">
        <color indexed="64"/>
      </bottom>
      <diagonal/>
    </border>
    <border>
      <left/>
      <right style="dotted">
        <color indexed="64"/>
      </right>
      <top style="thin">
        <color indexed="64"/>
      </top>
      <bottom/>
      <diagonal/>
    </border>
    <border>
      <left/>
      <right style="medium">
        <color indexed="64"/>
      </right>
      <top style="medium">
        <color indexed="64"/>
      </top>
      <bottom style="thin">
        <color indexed="64"/>
      </bottom>
      <diagonal/>
    </border>
    <border>
      <left/>
      <right/>
      <top/>
      <bottom style="medium">
        <color indexed="64"/>
      </bottom>
      <diagonal/>
    </border>
    <border>
      <left/>
      <right/>
      <top style="thin">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medium">
        <color indexed="64"/>
      </right>
      <top style="dotted">
        <color indexed="64"/>
      </top>
      <bottom/>
      <diagonal/>
    </border>
    <border>
      <left style="dotted">
        <color indexed="64"/>
      </left>
      <right style="medium">
        <color indexed="64"/>
      </right>
      <top/>
      <bottom/>
      <diagonal/>
    </border>
    <border>
      <left style="medium">
        <color indexed="64"/>
      </left>
      <right/>
      <top/>
      <bottom style="hair">
        <color indexed="64"/>
      </bottom>
      <diagonal/>
    </border>
    <border>
      <left style="thin">
        <color indexed="64"/>
      </left>
      <right/>
      <top/>
      <bottom style="hair">
        <color indexed="64"/>
      </bottom>
      <diagonal/>
    </border>
    <border>
      <left style="dotted">
        <color indexed="64"/>
      </left>
      <right style="medium">
        <color indexed="64"/>
      </right>
      <top/>
      <bottom style="hair">
        <color indexed="64"/>
      </bottom>
      <diagonal/>
    </border>
    <border>
      <left style="medium">
        <color indexed="64"/>
      </left>
      <right/>
      <top style="hair">
        <color indexed="64"/>
      </top>
      <bottom/>
      <diagonal/>
    </border>
    <border>
      <left style="dotted">
        <color indexed="64"/>
      </left>
      <right style="medium">
        <color indexed="64"/>
      </right>
      <top/>
      <bottom style="thin">
        <color indexed="64"/>
      </bottom>
      <diagonal/>
    </border>
    <border>
      <left style="medium">
        <color indexed="64"/>
      </left>
      <right/>
      <top style="thin">
        <color indexed="64"/>
      </top>
      <bottom/>
      <diagonal/>
    </border>
    <border>
      <left style="dotted">
        <color indexed="64"/>
      </left>
      <right style="medium">
        <color indexed="64"/>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dotted">
        <color indexed="64"/>
      </top>
      <bottom/>
      <diagonal/>
    </border>
    <border>
      <left style="dotted">
        <color indexed="64"/>
      </left>
      <right style="medium">
        <color indexed="64"/>
      </right>
      <top style="hair">
        <color indexed="64"/>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dotted">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style="medium">
        <color indexed="64"/>
      </top>
      <bottom style="thin">
        <color indexed="64"/>
      </bottom>
      <diagonal/>
    </border>
    <border>
      <left/>
      <right style="double">
        <color indexed="64"/>
      </right>
      <top/>
      <bottom/>
      <diagonal/>
    </border>
    <border>
      <left/>
      <right style="double">
        <color indexed="64"/>
      </right>
      <top style="dotted">
        <color indexed="64"/>
      </top>
      <bottom style="double">
        <color indexed="64"/>
      </bottom>
      <diagonal/>
    </border>
    <border>
      <left/>
      <right style="medium">
        <color indexed="64"/>
      </right>
      <top/>
      <bottom style="medium">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style="medium">
        <color indexed="64"/>
      </right>
      <top style="double">
        <color indexed="64"/>
      </top>
      <bottom style="dotted">
        <color indexed="64"/>
      </bottom>
      <diagonal/>
    </border>
    <border>
      <left/>
      <right style="dotted">
        <color indexed="64"/>
      </right>
      <top style="dotted">
        <color indexed="64"/>
      </top>
      <bottom style="medium">
        <color indexed="64"/>
      </bottom>
      <diagonal/>
    </border>
    <border>
      <left/>
      <right style="medium">
        <color indexed="64"/>
      </right>
      <top style="medium">
        <color indexed="64"/>
      </top>
      <bottom style="dotted">
        <color indexed="64"/>
      </bottom>
      <diagonal/>
    </border>
    <border>
      <left style="dotted">
        <color indexed="64"/>
      </left>
      <right/>
      <top style="dotted">
        <color indexed="64"/>
      </top>
      <bottom style="medium">
        <color indexed="64"/>
      </bottom>
      <diagonal/>
    </border>
    <border>
      <left/>
      <right style="dotted">
        <color indexed="64"/>
      </right>
      <top/>
      <bottom style="medium">
        <color indexed="64"/>
      </bottom>
      <diagonal/>
    </border>
    <border>
      <left/>
      <right/>
      <top style="hair">
        <color indexed="64"/>
      </top>
      <bottom style="hair">
        <color indexed="64"/>
      </bottom>
      <diagonal/>
    </border>
    <border diagonalDown="1">
      <left style="medium">
        <color indexed="64"/>
      </left>
      <right style="thin">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top style="medium">
        <color indexed="64"/>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dotted">
        <color indexed="64"/>
      </left>
      <right style="thin">
        <color indexed="64"/>
      </right>
      <top style="thin">
        <color indexed="64"/>
      </top>
      <bottom style="thin">
        <color indexed="64"/>
      </bottom>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style="thin">
        <color indexed="64"/>
      </right>
      <top style="thin">
        <color indexed="64"/>
      </top>
      <bottom style="medium">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right/>
      <top style="hair">
        <color indexed="64"/>
      </top>
      <bottom/>
      <diagonal/>
    </border>
    <border>
      <left/>
      <right style="thin">
        <color indexed="64"/>
      </right>
      <top/>
      <bottom style="hair">
        <color indexed="64"/>
      </bottom>
      <diagonal/>
    </border>
    <border>
      <left style="double">
        <color indexed="64"/>
      </left>
      <right/>
      <top style="double">
        <color indexed="64"/>
      </top>
      <bottom style="medium">
        <color indexed="64"/>
      </bottom>
      <diagonal/>
    </border>
    <border>
      <left style="double">
        <color indexed="64"/>
      </left>
      <right/>
      <top style="thin">
        <color indexed="64"/>
      </top>
      <bottom style="double">
        <color indexed="64"/>
      </bottom>
      <diagonal/>
    </border>
    <border>
      <left style="dotted">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double">
        <color indexed="64"/>
      </top>
      <bottom style="medium">
        <color indexed="64"/>
      </bottom>
      <diagonal/>
    </border>
    <border>
      <left style="double">
        <color indexed="64"/>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diagonal/>
    </border>
    <border>
      <left style="double">
        <color indexed="64"/>
      </left>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ouble">
        <color indexed="64"/>
      </left>
      <right/>
      <top style="double">
        <color indexed="64"/>
      </top>
      <bottom style="thin">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style="thin">
        <color indexed="64"/>
      </top>
      <bottom style="double">
        <color indexed="64"/>
      </bottom>
      <diagonal/>
    </border>
    <border>
      <left style="double">
        <color indexed="64"/>
      </left>
      <right/>
      <top style="thin">
        <color indexed="64"/>
      </top>
      <bottom style="thin">
        <color indexed="64"/>
      </bottom>
      <diagonal/>
    </border>
    <border>
      <left style="dotted">
        <color indexed="64"/>
      </left>
      <right/>
      <top style="thin">
        <color indexed="64"/>
      </top>
      <bottom style="double">
        <color indexed="64"/>
      </bottom>
      <diagonal/>
    </border>
    <border>
      <left style="dotted">
        <color indexed="64"/>
      </left>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top/>
      <bottom style="double">
        <color indexed="64"/>
      </bottom>
      <diagonal/>
    </border>
    <border>
      <left/>
      <right style="dotted">
        <color indexed="64"/>
      </right>
      <top/>
      <bottom style="double">
        <color indexed="64"/>
      </bottom>
      <diagonal/>
    </border>
    <border>
      <left style="dotted">
        <color indexed="64"/>
      </left>
      <right/>
      <top/>
      <bottom style="double">
        <color indexed="64"/>
      </bottom>
      <diagonal/>
    </border>
    <border>
      <left/>
      <right style="thin">
        <color indexed="64"/>
      </right>
      <top/>
      <bottom style="double">
        <color indexed="64"/>
      </bottom>
      <diagonal/>
    </border>
    <border diagonalDown="1">
      <left style="medium">
        <color indexed="64"/>
      </left>
      <right/>
      <top style="thin">
        <color indexed="64"/>
      </top>
      <bottom style="double">
        <color indexed="64"/>
      </bottom>
      <diagonal style="thin">
        <color indexed="64"/>
      </diagonal>
    </border>
    <border diagonalDown="1">
      <left/>
      <right/>
      <top style="thin">
        <color indexed="64"/>
      </top>
      <bottom style="double">
        <color indexed="64"/>
      </bottom>
      <diagonal style="thin">
        <color indexed="64"/>
      </diagonal>
    </border>
    <border>
      <left/>
      <right style="double">
        <color indexed="64"/>
      </right>
      <top style="medium">
        <color indexed="64"/>
      </top>
      <bottom style="thin">
        <color indexed="64"/>
      </bottom>
      <diagonal/>
    </border>
    <border>
      <left style="dotted">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diagonal/>
    </border>
    <border>
      <left style="double">
        <color indexed="64"/>
      </left>
      <right/>
      <top/>
      <bottom style="medium">
        <color indexed="64"/>
      </bottom>
      <diagonal/>
    </border>
    <border>
      <left/>
      <right style="medium">
        <color indexed="64"/>
      </right>
      <top style="double">
        <color indexed="64"/>
      </top>
      <bottom/>
      <diagonal/>
    </border>
    <border>
      <left style="thin">
        <color indexed="64"/>
      </left>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style="double">
        <color indexed="64"/>
      </bottom>
      <diagonal/>
    </border>
    <border>
      <left style="double">
        <color indexed="64"/>
      </left>
      <right/>
      <top style="thin">
        <color indexed="64"/>
      </top>
      <bottom/>
      <diagonal/>
    </border>
    <border diagonalDown="1">
      <left style="double">
        <color indexed="64"/>
      </left>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style="thin">
        <color indexed="64"/>
      </left>
      <right/>
      <top style="double">
        <color indexed="64"/>
      </top>
      <bottom style="thin">
        <color indexed="64"/>
      </bottom>
      <diagonal style="thin">
        <color indexed="64"/>
      </diagonal>
    </border>
    <border diagonalDown="1">
      <left/>
      <right style="medium">
        <color indexed="64"/>
      </right>
      <top style="double">
        <color indexed="64"/>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left style="double">
        <color indexed="64"/>
      </left>
      <right/>
      <top style="medium">
        <color indexed="64"/>
      </top>
      <bottom/>
      <diagonal/>
    </border>
    <border>
      <left style="double">
        <color indexed="64"/>
      </left>
      <right/>
      <top/>
      <bottom style="double">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right style="double">
        <color indexed="64"/>
      </right>
      <top style="double">
        <color indexed="64"/>
      </top>
      <bottom style="dotted">
        <color indexed="64"/>
      </bottom>
      <diagonal/>
    </border>
    <border>
      <left/>
      <right/>
      <top style="dotted">
        <color indexed="64"/>
      </top>
      <bottom style="double">
        <color indexed="64"/>
      </bottom>
      <diagonal/>
    </border>
    <border>
      <left style="double">
        <color indexed="64"/>
      </left>
      <right/>
      <top style="dotted">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tted">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thin">
        <color indexed="64"/>
      </top>
      <bottom style="medium">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dotted">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style="medium">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double">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dotted">
        <color indexed="64"/>
      </right>
      <top style="double">
        <color indexed="64"/>
      </top>
      <bottom style="dotted">
        <color indexed="64"/>
      </bottom>
      <diagonal/>
    </border>
    <border>
      <left style="dotted">
        <color indexed="64"/>
      </left>
      <right style="thin">
        <color indexed="64"/>
      </right>
      <top style="double">
        <color indexed="64"/>
      </top>
      <bottom style="dotted">
        <color indexed="64"/>
      </bottom>
      <diagonal/>
    </border>
    <border>
      <left/>
      <right style="dotted">
        <color indexed="64"/>
      </right>
      <top style="double">
        <color indexed="64"/>
      </top>
      <bottom style="dotted">
        <color indexed="64"/>
      </bottom>
      <diagonal/>
    </border>
    <border>
      <left style="dotted">
        <color indexed="64"/>
      </left>
      <right/>
      <top style="double">
        <color indexed="64"/>
      </top>
      <bottom style="dotted">
        <color indexed="64"/>
      </bottom>
      <diagonal/>
    </border>
    <border>
      <left style="thin">
        <color indexed="64"/>
      </left>
      <right style="medium">
        <color indexed="64"/>
      </right>
      <top style="medium">
        <color indexed="64"/>
      </top>
      <bottom style="double">
        <color indexed="64"/>
      </bottom>
      <diagonal/>
    </border>
    <border>
      <left style="double">
        <color indexed="64"/>
      </left>
      <right/>
      <top style="double">
        <color indexed="64"/>
      </top>
      <bottom style="double">
        <color indexed="64"/>
      </bottom>
      <diagonal/>
    </border>
    <border>
      <left style="thin">
        <color indexed="64"/>
      </left>
      <right style="dotted">
        <color indexed="64"/>
      </right>
      <top/>
      <bottom style="thin">
        <color indexed="64"/>
      </bottom>
      <diagonal/>
    </border>
    <border>
      <left style="dotted">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style="double">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right style="medium">
        <color indexed="64"/>
      </right>
      <top style="medium">
        <color indexed="64"/>
      </top>
      <bottom style="hair">
        <color indexed="64"/>
      </bottom>
      <diagonal/>
    </border>
    <border>
      <left/>
      <right style="hair">
        <color indexed="64"/>
      </right>
      <top/>
      <bottom/>
      <diagonal/>
    </border>
    <border>
      <left/>
      <right style="hair">
        <color indexed="64"/>
      </right>
      <top/>
      <bottom style="thin">
        <color indexed="64"/>
      </bottom>
      <diagonal/>
    </border>
    <border>
      <left style="medium">
        <color indexed="64"/>
      </left>
      <right style="hair">
        <color indexed="64"/>
      </right>
      <top/>
      <bottom/>
      <diagonal/>
    </border>
    <border>
      <left style="hair">
        <color indexed="64"/>
      </left>
      <right style="hair">
        <color indexed="64"/>
      </right>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style="medium">
        <color indexed="64"/>
      </top>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dotted">
        <color indexed="64"/>
      </right>
      <top style="medium">
        <color indexed="64"/>
      </top>
      <bottom style="thin">
        <color indexed="64"/>
      </bottom>
      <diagonal/>
    </border>
    <border>
      <left/>
      <right style="dotted">
        <color indexed="64"/>
      </right>
      <top style="medium">
        <color indexed="64"/>
      </top>
      <bottom style="thin">
        <color indexed="64"/>
      </bottom>
      <diagonal/>
    </border>
    <border diagonalDown="1">
      <left style="thin">
        <color indexed="64"/>
      </left>
      <right style="thin">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medium">
        <color indexed="64"/>
      </top>
      <bottom style="double">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uble">
        <color indexed="64"/>
      </left>
      <right/>
      <top/>
      <bottom style="dotted">
        <color indexed="64"/>
      </bottom>
      <diagonal/>
    </border>
    <border>
      <left/>
      <right/>
      <top/>
      <bottom style="dotted">
        <color indexed="64"/>
      </bottom>
      <diagonal/>
    </border>
    <border>
      <left/>
      <right style="double">
        <color indexed="64"/>
      </right>
      <top/>
      <bottom style="dotted">
        <color indexed="64"/>
      </bottom>
      <diagonal/>
    </border>
    <border>
      <left/>
      <right style="double">
        <color indexed="64"/>
      </right>
      <top style="thin">
        <color indexed="64"/>
      </top>
      <bottom style="double">
        <color indexed="64"/>
      </bottom>
      <diagonal/>
    </border>
    <border>
      <left style="double">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right style="double">
        <color indexed="64"/>
      </right>
      <top style="double">
        <color indexed="64"/>
      </top>
      <bottom/>
      <diagonal/>
    </border>
    <border>
      <left style="dotted">
        <color indexed="64"/>
      </left>
      <right/>
      <top style="double">
        <color indexed="64"/>
      </top>
      <bottom/>
      <diagonal/>
    </border>
    <border diagonalDown="1">
      <left style="thin">
        <color indexed="64"/>
      </left>
      <right style="thin">
        <color indexed="64"/>
      </right>
      <top style="thin">
        <color indexed="64"/>
      </top>
      <bottom style="thin">
        <color indexed="64"/>
      </bottom>
      <diagonal style="thin">
        <color indexed="64"/>
      </diagonal>
    </border>
  </borders>
  <cellStyleXfs count="6">
    <xf numFmtId="0" fontId="0" fillId="0" borderId="0">
      <alignment vertical="center"/>
    </xf>
    <xf numFmtId="0" fontId="15" fillId="0" borderId="0" applyNumberFormat="0" applyFill="0" applyBorder="0" applyAlignment="0" applyProtection="0">
      <alignment vertical="top"/>
      <protection locked="0"/>
    </xf>
    <xf numFmtId="0" fontId="1" fillId="0" borderId="0">
      <alignment vertical="center"/>
    </xf>
    <xf numFmtId="0" fontId="38" fillId="0" borderId="0">
      <alignment vertical="center"/>
    </xf>
    <xf numFmtId="0" fontId="38" fillId="0" borderId="0">
      <alignment vertical="center"/>
    </xf>
    <xf numFmtId="0" fontId="40" fillId="0" borderId="0"/>
  </cellStyleXfs>
  <cellXfs count="2433">
    <xf numFmtId="0" fontId="0" fillId="0" borderId="0" xfId="0">
      <alignment vertical="center"/>
    </xf>
    <xf numFmtId="0" fontId="9" fillId="0" borderId="0" xfId="0" applyFont="1">
      <alignment vertical="center"/>
    </xf>
    <xf numFmtId="179" fontId="4" fillId="0" borderId="0" xfId="0" applyNumberFormat="1" applyFont="1">
      <alignment vertical="center"/>
    </xf>
    <xf numFmtId="179" fontId="1" fillId="0" borderId="0" xfId="0" applyNumberFormat="1" applyFont="1">
      <alignment vertical="center"/>
    </xf>
    <xf numFmtId="0" fontId="19" fillId="0" borderId="0" xfId="0" applyFont="1">
      <alignment vertical="center"/>
    </xf>
    <xf numFmtId="0" fontId="0" fillId="0" borderId="0" xfId="0" applyAlignment="1">
      <alignment horizontal="center" vertical="center"/>
    </xf>
    <xf numFmtId="0" fontId="6" fillId="0" borderId="0" xfId="0" applyFont="1">
      <alignment vertical="center"/>
    </xf>
    <xf numFmtId="0" fontId="0" fillId="0" borderId="0" xfId="0" applyAlignment="1">
      <alignment horizontal="right" vertical="center"/>
    </xf>
    <xf numFmtId="0" fontId="7" fillId="0" borderId="0" xfId="0" applyFont="1">
      <alignment vertical="center"/>
    </xf>
    <xf numFmtId="179" fontId="6" fillId="0" borderId="0" xfId="0" applyNumberFormat="1" applyFont="1" applyAlignment="1">
      <alignment horizontal="right" vertical="center"/>
    </xf>
    <xf numFmtId="0" fontId="16" fillId="0" borderId="0" xfId="0" applyFont="1" applyAlignment="1">
      <alignment horizontal="right" vertical="center"/>
    </xf>
    <xf numFmtId="179" fontId="23" fillId="0" borderId="42" xfId="0" applyNumberFormat="1" applyFont="1" applyBorder="1" applyAlignment="1">
      <alignment horizontal="right" vertical="center"/>
    </xf>
    <xf numFmtId="179" fontId="23" fillId="0" borderId="42" xfId="0" applyNumberFormat="1" applyFont="1" applyBorder="1" applyAlignment="1">
      <alignment horizontal="left" vertical="center"/>
    </xf>
    <xf numFmtId="179" fontId="23" fillId="0" borderId="42" xfId="0" applyNumberFormat="1" applyFont="1" applyBorder="1" applyAlignment="1">
      <alignment horizontal="left" vertical="center" shrinkToFit="1"/>
    </xf>
    <xf numFmtId="0" fontId="0" fillId="0" borderId="42" xfId="0" applyBorder="1" applyAlignment="1">
      <alignment horizontal="left" vertical="center" wrapText="1"/>
    </xf>
    <xf numFmtId="0" fontId="16" fillId="0" borderId="42" xfId="0" quotePrefix="1" applyFont="1" applyBorder="1" applyAlignment="1">
      <alignment horizontal="right" vertical="center" shrinkToFit="1"/>
    </xf>
    <xf numFmtId="0" fontId="0" fillId="0" borderId="42" xfId="0" applyBorder="1" applyAlignment="1">
      <alignment horizontal="left" vertical="center"/>
    </xf>
    <xf numFmtId="0" fontId="16" fillId="0" borderId="42" xfId="0" quotePrefix="1" applyFont="1" applyBorder="1" applyAlignment="1">
      <alignment horizontal="right" vertical="center"/>
    </xf>
    <xf numFmtId="0" fontId="0" fillId="0" borderId="42" xfId="0" applyBorder="1" applyAlignment="1">
      <alignment horizontal="left" vertical="center" shrinkToFit="1"/>
    </xf>
    <xf numFmtId="0" fontId="4" fillId="0" borderId="42" xfId="0" applyFont="1" applyBorder="1" applyAlignment="1">
      <alignment horizontal="left" vertical="center" wrapText="1" shrinkToFit="1"/>
    </xf>
    <xf numFmtId="0" fontId="6" fillId="2" borderId="44"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31" xfId="0" applyFont="1" applyFill="1" applyBorder="1" applyAlignment="1">
      <alignment horizontal="center" vertical="center" shrinkToFit="1"/>
    </xf>
    <xf numFmtId="0" fontId="0" fillId="0" borderId="42" xfId="0" quotePrefix="1" applyBorder="1" applyAlignment="1">
      <alignment horizontal="right" vertical="center" shrinkToFit="1"/>
    </xf>
    <xf numFmtId="0" fontId="0" fillId="0" borderId="42" xfId="0" applyBorder="1">
      <alignment vertical="center"/>
    </xf>
    <xf numFmtId="0" fontId="0" fillId="0" borderId="42" xfId="0" applyBorder="1" applyAlignment="1">
      <alignment horizontal="right" vertical="center"/>
    </xf>
    <xf numFmtId="0" fontId="16" fillId="0" borderId="0" xfId="0" quotePrefix="1" applyFont="1" applyAlignment="1">
      <alignment horizontal="right" vertical="center" shrinkToFit="1"/>
    </xf>
    <xf numFmtId="0" fontId="16" fillId="0" borderId="0" xfId="0" quotePrefix="1" applyFont="1" applyAlignment="1">
      <alignment horizontal="right" vertical="center"/>
    </xf>
    <xf numFmtId="0" fontId="0" fillId="0" borderId="0" xfId="0" quotePrefix="1" applyAlignment="1">
      <alignment horizontal="right" vertical="center" shrinkToFit="1"/>
    </xf>
    <xf numFmtId="0" fontId="0" fillId="0" borderId="16" xfId="0" applyBorder="1">
      <alignment vertical="center"/>
    </xf>
    <xf numFmtId="0" fontId="0" fillId="0" borderId="0" xfId="0" applyAlignment="1"/>
    <xf numFmtId="0" fontId="38" fillId="0" borderId="0" xfId="3">
      <alignment vertical="center"/>
    </xf>
    <xf numFmtId="0" fontId="28" fillId="0" borderId="0" xfId="3" applyFont="1" applyAlignment="1">
      <alignment horizontal="left" vertical="center"/>
    </xf>
    <xf numFmtId="0" fontId="14" fillId="0" borderId="0" xfId="0" applyFont="1">
      <alignment vertical="center"/>
    </xf>
    <xf numFmtId="0" fontId="34" fillId="0" borderId="0" xfId="3" applyFont="1" applyAlignment="1"/>
    <xf numFmtId="0" fontId="35" fillId="0" borderId="0" xfId="3" applyFont="1" applyAlignment="1"/>
    <xf numFmtId="0" fontId="38" fillId="0" borderId="0" xfId="4">
      <alignment vertical="center"/>
    </xf>
    <xf numFmtId="0" fontId="38" fillId="3" borderId="0" xfId="4" applyFill="1">
      <alignment vertical="center"/>
    </xf>
    <xf numFmtId="0" fontId="39" fillId="0" borderId="0" xfId="3" applyFont="1">
      <alignment vertical="center"/>
    </xf>
    <xf numFmtId="0" fontId="39" fillId="0" borderId="0" xfId="3" applyFont="1" applyProtection="1">
      <alignment vertical="center"/>
      <protection locked="0"/>
    </xf>
    <xf numFmtId="0" fontId="0" fillId="0" borderId="0" xfId="0" applyAlignment="1">
      <alignment vertical="center" shrinkToFit="1"/>
    </xf>
    <xf numFmtId="0" fontId="22" fillId="0" borderId="0" xfId="3" applyFont="1" applyAlignment="1"/>
    <xf numFmtId="0" fontId="21" fillId="0" borderId="0" xfId="3" applyFont="1">
      <alignment vertical="center"/>
    </xf>
    <xf numFmtId="3" fontId="0" fillId="0" borderId="0" xfId="0" applyNumberFormat="1">
      <alignment vertical="center"/>
    </xf>
    <xf numFmtId="0" fontId="39" fillId="0" borderId="0" xfId="3" applyFont="1" applyAlignment="1">
      <alignment vertical="center" shrinkToFit="1"/>
    </xf>
    <xf numFmtId="0" fontId="39" fillId="0" borderId="0" xfId="4" applyFont="1">
      <alignment vertical="center"/>
    </xf>
    <xf numFmtId="0" fontId="14" fillId="0" borderId="0" xfId="0" applyFont="1" applyProtection="1">
      <alignment vertical="center"/>
      <protection locked="0"/>
    </xf>
    <xf numFmtId="0" fontId="37" fillId="0" borderId="0" xfId="3" applyFont="1">
      <alignment vertical="center"/>
    </xf>
    <xf numFmtId="0" fontId="12" fillId="0" borderId="0" xfId="0" applyFont="1">
      <alignment vertical="center"/>
    </xf>
    <xf numFmtId="0" fontId="39" fillId="0" borderId="0" xfId="3" applyFont="1" applyAlignment="1">
      <alignment horizontal="center" vertical="center"/>
    </xf>
    <xf numFmtId="0" fontId="24" fillId="0" borderId="0" xfId="3" applyFont="1">
      <alignment vertical="center"/>
    </xf>
    <xf numFmtId="0" fontId="30" fillId="0" borderId="0" xfId="3" applyFont="1">
      <alignment vertical="center"/>
    </xf>
    <xf numFmtId="0" fontId="31" fillId="0" borderId="0" xfId="3" applyFont="1">
      <alignment vertical="center"/>
    </xf>
    <xf numFmtId="0" fontId="26" fillId="0" borderId="0" xfId="3" applyFont="1">
      <alignment vertical="center"/>
    </xf>
    <xf numFmtId="0" fontId="38" fillId="0" borderId="0" xfId="3" applyAlignment="1">
      <alignment vertical="center" shrinkToFit="1"/>
    </xf>
    <xf numFmtId="0" fontId="27" fillId="0" borderId="0" xfId="3" applyFont="1" applyAlignment="1"/>
    <xf numFmtId="0" fontId="29" fillId="0" borderId="0" xfId="3" applyFont="1">
      <alignment vertical="center"/>
    </xf>
    <xf numFmtId="0" fontId="41" fillId="0" borderId="0" xfId="0" applyFont="1">
      <alignment vertical="center"/>
    </xf>
    <xf numFmtId="186" fontId="43" fillId="0" borderId="0" xfId="0" applyNumberFormat="1" applyFont="1" applyAlignment="1">
      <alignment horizontal="center" vertical="center"/>
    </xf>
    <xf numFmtId="0" fontId="44" fillId="0" borderId="0" xfId="0" applyFont="1" applyAlignment="1">
      <alignment horizontal="left" vertical="center"/>
    </xf>
    <xf numFmtId="0" fontId="42" fillId="0" borderId="0" xfId="0" applyFont="1" applyAlignment="1">
      <alignment horizontal="distributed" vertical="center"/>
    </xf>
    <xf numFmtId="0" fontId="42" fillId="0" borderId="0" xfId="0" applyFont="1" applyAlignment="1">
      <alignment horizontal="center" vertical="center"/>
    </xf>
    <xf numFmtId="0" fontId="45" fillId="0" borderId="0" xfId="0" applyFont="1" applyAlignment="1">
      <alignment horizontal="distributed" vertical="center"/>
    </xf>
    <xf numFmtId="0" fontId="48" fillId="0" borderId="0" xfId="0" applyFont="1">
      <alignment vertical="center"/>
    </xf>
    <xf numFmtId="56" fontId="41" fillId="0" borderId="0" xfId="0" applyNumberFormat="1" applyFont="1">
      <alignment vertical="center"/>
    </xf>
    <xf numFmtId="0" fontId="41" fillId="0" borderId="0" xfId="0" applyFont="1" applyAlignment="1">
      <alignment vertical="center" wrapText="1"/>
    </xf>
    <xf numFmtId="0" fontId="43" fillId="0" borderId="16" xfId="0" applyFont="1" applyBorder="1" applyAlignment="1">
      <alignment horizontal="left" vertical="center"/>
    </xf>
    <xf numFmtId="0" fontId="43" fillId="0" borderId="20" xfId="0" applyFont="1" applyBorder="1" applyAlignment="1">
      <alignment horizontal="left" vertical="center"/>
    </xf>
    <xf numFmtId="0" fontId="43" fillId="0" borderId="32" xfId="0" applyFont="1" applyBorder="1" applyAlignment="1">
      <alignment horizontal="left" vertical="center"/>
    </xf>
    <xf numFmtId="0" fontId="41" fillId="0" borderId="16" xfId="0" applyFont="1" applyBorder="1" applyAlignment="1">
      <alignment horizontal="center" vertical="center"/>
    </xf>
    <xf numFmtId="0" fontId="41" fillId="0" borderId="20" xfId="0" applyFont="1" applyBorder="1" applyAlignment="1">
      <alignment horizontal="center" vertical="center"/>
    </xf>
    <xf numFmtId="179" fontId="49" fillId="0" borderId="16" xfId="0" applyNumberFormat="1" applyFont="1" applyBorder="1">
      <alignment vertical="center"/>
    </xf>
    <xf numFmtId="179" fontId="49" fillId="0" borderId="10" xfId="0" applyNumberFormat="1" applyFont="1" applyBorder="1">
      <alignment vertical="center"/>
    </xf>
    <xf numFmtId="179" fontId="49" fillId="0" borderId="20" xfId="0" applyNumberFormat="1" applyFont="1" applyBorder="1">
      <alignment vertical="center"/>
    </xf>
    <xf numFmtId="0" fontId="41" fillId="0" borderId="26" xfId="0" applyFont="1" applyBorder="1">
      <alignment vertical="center"/>
    </xf>
    <xf numFmtId="179" fontId="49" fillId="0" borderId="16" xfId="0" applyNumberFormat="1" applyFont="1" applyBorder="1" applyAlignment="1">
      <alignment horizontal="center" vertical="center"/>
    </xf>
    <xf numFmtId="179" fontId="41" fillId="0" borderId="26" xfId="0" applyNumberFormat="1" applyFont="1" applyBorder="1">
      <alignment vertical="center"/>
    </xf>
    <xf numFmtId="179" fontId="49" fillId="0" borderId="20" xfId="0" applyNumberFormat="1" applyFont="1" applyBorder="1" applyAlignment="1">
      <alignment horizontal="center" vertical="center"/>
    </xf>
    <xf numFmtId="0" fontId="43" fillId="0" borderId="0" xfId="0" applyFont="1" applyAlignment="1">
      <alignment horizontal="center" vertical="center"/>
    </xf>
    <xf numFmtId="179" fontId="48" fillId="0" borderId="0" xfId="0" applyNumberFormat="1" applyFont="1">
      <alignment vertical="center"/>
    </xf>
    <xf numFmtId="179" fontId="41" fillId="0" borderId="0" xfId="0" applyNumberFormat="1" applyFont="1" applyAlignment="1">
      <alignment horizontal="left" vertical="center"/>
    </xf>
    <xf numFmtId="179" fontId="53" fillId="0" borderId="78" xfId="0" applyNumberFormat="1" applyFont="1" applyBorder="1" applyAlignment="1">
      <alignment horizontal="center" vertical="center"/>
    </xf>
    <xf numFmtId="179" fontId="53" fillId="0" borderId="89" xfId="0" applyNumberFormat="1" applyFont="1" applyBorder="1" applyAlignment="1">
      <alignment horizontal="center" vertical="center"/>
    </xf>
    <xf numFmtId="179" fontId="48" fillId="0" borderId="46" xfId="0" applyNumberFormat="1" applyFont="1" applyBorder="1">
      <alignment vertical="center"/>
    </xf>
    <xf numFmtId="179" fontId="54" fillId="0" borderId="46" xfId="0" applyNumberFormat="1" applyFont="1" applyBorder="1">
      <alignment vertical="center"/>
    </xf>
    <xf numFmtId="179" fontId="54" fillId="0" borderId="0" xfId="0" applyNumberFormat="1" applyFont="1">
      <alignment vertical="center"/>
    </xf>
    <xf numFmtId="179" fontId="48" fillId="0" borderId="53" xfId="0" applyNumberFormat="1" applyFont="1" applyBorder="1">
      <alignment vertical="center"/>
    </xf>
    <xf numFmtId="0" fontId="41" fillId="0" borderId="89" xfId="0" applyFont="1" applyBorder="1" applyAlignment="1">
      <alignment horizontal="center" vertical="center"/>
    </xf>
    <xf numFmtId="0" fontId="55" fillId="0" borderId="33" xfId="0" applyFont="1" applyBorder="1" applyAlignment="1">
      <alignment horizontal="center" vertical="center" shrinkToFit="1"/>
    </xf>
    <xf numFmtId="179" fontId="42" fillId="0" borderId="46" xfId="0" applyNumberFormat="1" applyFont="1" applyBorder="1" applyAlignment="1">
      <alignment horizontal="right" vertical="center"/>
    </xf>
    <xf numFmtId="179" fontId="41" fillId="0" borderId="46" xfId="0" applyNumberFormat="1" applyFont="1" applyBorder="1">
      <alignment vertical="center"/>
    </xf>
    <xf numFmtId="179" fontId="41" fillId="0" borderId="91" xfId="0" applyNumberFormat="1" applyFont="1" applyBorder="1">
      <alignment vertical="center"/>
    </xf>
    <xf numFmtId="179" fontId="41" fillId="0" borderId="32" xfId="0" applyNumberFormat="1" applyFont="1" applyBorder="1" applyProtection="1">
      <alignment vertical="center"/>
      <protection locked="0"/>
    </xf>
    <xf numFmtId="179" fontId="41" fillId="0" borderId="91" xfId="0" applyNumberFormat="1" applyFont="1" applyBorder="1" applyProtection="1">
      <alignment vertical="center"/>
      <protection locked="0"/>
    </xf>
    <xf numFmtId="179" fontId="41" fillId="0" borderId="92" xfId="0" applyNumberFormat="1" applyFont="1" applyBorder="1">
      <alignment vertical="center"/>
    </xf>
    <xf numFmtId="179" fontId="41" fillId="0" borderId="94" xfId="0" applyNumberFormat="1" applyFont="1" applyBorder="1">
      <alignment vertical="center"/>
    </xf>
    <xf numFmtId="179" fontId="41" fillId="0" borderId="93" xfId="0" applyNumberFormat="1" applyFont="1" applyBorder="1" applyProtection="1">
      <alignment vertical="center"/>
      <protection locked="0"/>
    </xf>
    <xf numFmtId="179" fontId="41" fillId="0" borderId="94" xfId="0" applyNumberFormat="1" applyFont="1" applyBorder="1" applyProtection="1">
      <alignment vertical="center"/>
      <protection locked="0"/>
    </xf>
    <xf numFmtId="179" fontId="41" fillId="0" borderId="95" xfId="0" applyNumberFormat="1" applyFont="1" applyBorder="1">
      <alignment vertical="center"/>
    </xf>
    <xf numFmtId="179" fontId="41" fillId="0" borderId="102" xfId="0" applyNumberFormat="1" applyFont="1" applyBorder="1">
      <alignment vertical="center"/>
    </xf>
    <xf numFmtId="179" fontId="42" fillId="0" borderId="47" xfId="0" applyNumberFormat="1" applyFont="1" applyBorder="1" applyAlignment="1">
      <alignment horizontal="right" vertical="center"/>
    </xf>
    <xf numFmtId="179" fontId="41" fillId="0" borderId="47" xfId="0" applyNumberFormat="1" applyFont="1" applyBorder="1">
      <alignment vertical="center"/>
    </xf>
    <xf numFmtId="179" fontId="41" fillId="0" borderId="96" xfId="0" applyNumberFormat="1" applyFont="1" applyBorder="1">
      <alignment vertical="center"/>
    </xf>
    <xf numFmtId="179" fontId="41" fillId="0" borderId="57" xfId="0" applyNumberFormat="1" applyFont="1" applyBorder="1" applyProtection="1">
      <alignment vertical="center"/>
      <protection locked="0"/>
    </xf>
    <xf numFmtId="179" fontId="41" fillId="0" borderId="96" xfId="0" applyNumberFormat="1" applyFont="1" applyBorder="1" applyProtection="1">
      <alignment vertical="center"/>
      <protection locked="0"/>
    </xf>
    <xf numFmtId="179" fontId="41" fillId="0" borderId="97" xfId="0" applyNumberFormat="1" applyFont="1" applyBorder="1">
      <alignment vertical="center"/>
    </xf>
    <xf numFmtId="179" fontId="41" fillId="0" borderId="98" xfId="0" applyNumberFormat="1" applyFont="1" applyBorder="1">
      <alignment vertical="center"/>
    </xf>
    <xf numFmtId="179" fontId="41" fillId="0" borderId="56" xfId="0" applyNumberFormat="1" applyFont="1" applyBorder="1" applyProtection="1">
      <alignment vertical="center"/>
      <protection locked="0"/>
    </xf>
    <xf numFmtId="179" fontId="41" fillId="0" borderId="98" xfId="0" applyNumberFormat="1" applyFont="1" applyBorder="1" applyProtection="1">
      <alignment vertical="center"/>
      <protection locked="0"/>
    </xf>
    <xf numFmtId="0" fontId="41" fillId="0" borderId="101" xfId="0" applyFont="1" applyBorder="1" applyAlignment="1">
      <alignment vertical="center" wrapText="1" shrinkToFit="1"/>
    </xf>
    <xf numFmtId="0" fontId="41" fillId="0" borderId="90" xfId="0" applyFont="1" applyBorder="1" applyAlignment="1">
      <alignment vertical="center" wrapText="1" shrinkToFit="1"/>
    </xf>
    <xf numFmtId="0" fontId="56" fillId="0" borderId="47" xfId="0" applyFont="1" applyBorder="1" applyAlignment="1">
      <alignment vertical="center" wrapText="1"/>
    </xf>
    <xf numFmtId="0" fontId="42" fillId="0" borderId="99" xfId="0" applyFont="1" applyBorder="1" applyAlignment="1">
      <alignment vertical="center" wrapText="1"/>
    </xf>
    <xf numFmtId="179" fontId="42" fillId="0" borderId="47" xfId="0" applyNumberFormat="1" applyFont="1" applyBorder="1">
      <alignment vertical="center"/>
    </xf>
    <xf numFmtId="179" fontId="42" fillId="0" borderId="99" xfId="0" applyNumberFormat="1" applyFont="1" applyBorder="1">
      <alignment vertical="center"/>
    </xf>
    <xf numFmtId="0" fontId="57" fillId="0" borderId="46" xfId="0" applyFont="1" applyBorder="1" applyAlignment="1">
      <alignment vertical="center" wrapText="1"/>
    </xf>
    <xf numFmtId="0" fontId="58" fillId="0" borderId="98" xfId="0" applyFont="1" applyBorder="1" applyAlignment="1">
      <alignment vertical="center" wrapText="1"/>
    </xf>
    <xf numFmtId="0" fontId="41" fillId="0" borderId="46" xfId="0" applyFont="1" applyBorder="1" applyAlignment="1">
      <alignment vertical="center" wrapText="1" shrinkToFit="1"/>
    </xf>
    <xf numFmtId="0" fontId="41" fillId="0" borderId="98" xfId="0" applyFont="1" applyBorder="1" applyAlignment="1">
      <alignment vertical="center" wrapText="1" shrinkToFit="1"/>
    </xf>
    <xf numFmtId="0" fontId="58" fillId="0" borderId="96" xfId="0" applyFont="1" applyBorder="1" applyAlignment="1">
      <alignment vertical="center" wrapText="1"/>
    </xf>
    <xf numFmtId="0" fontId="42" fillId="0" borderId="100" xfId="0" applyFont="1" applyBorder="1">
      <alignment vertical="center"/>
    </xf>
    <xf numFmtId="0" fontId="42" fillId="0" borderId="99" xfId="0" applyFont="1" applyBorder="1">
      <alignment vertical="center"/>
    </xf>
    <xf numFmtId="179" fontId="42" fillId="0" borderId="48" xfId="0" applyNumberFormat="1" applyFont="1" applyBorder="1" applyAlignment="1">
      <alignment horizontal="right" vertical="center"/>
    </xf>
    <xf numFmtId="0" fontId="42" fillId="0" borderId="48" xfId="0" applyFont="1" applyBorder="1" applyAlignment="1">
      <alignment vertical="center" wrapText="1"/>
    </xf>
    <xf numFmtId="0" fontId="42" fillId="0" borderId="70" xfId="0" applyFont="1" applyBorder="1" applyAlignment="1">
      <alignment vertical="center" wrapText="1"/>
    </xf>
    <xf numFmtId="179" fontId="41" fillId="0" borderId="48" xfId="0" applyNumberFormat="1" applyFont="1" applyBorder="1">
      <alignment vertical="center"/>
    </xf>
    <xf numFmtId="179" fontId="41" fillId="0" borderId="70" xfId="0" applyNumberFormat="1" applyFont="1" applyBorder="1">
      <alignment vertical="center"/>
    </xf>
    <xf numFmtId="179" fontId="41" fillId="0" borderId="83" xfId="0" applyNumberFormat="1" applyFont="1" applyBorder="1" applyProtection="1">
      <alignment vertical="center"/>
      <protection locked="0"/>
    </xf>
    <xf numFmtId="179" fontId="41" fillId="0" borderId="70" xfId="0" applyNumberFormat="1" applyFont="1" applyBorder="1" applyProtection="1">
      <alignment vertical="center"/>
      <protection locked="0"/>
    </xf>
    <xf numFmtId="191" fontId="41" fillId="0" borderId="41" xfId="0" applyNumberFormat="1" applyFont="1" applyBorder="1">
      <alignment vertical="center"/>
    </xf>
    <xf numFmtId="0" fontId="48" fillId="0" borderId="0" xfId="0" applyFont="1" applyAlignment="1"/>
    <xf numFmtId="49" fontId="48" fillId="0" borderId="0" xfId="0" applyNumberFormat="1" applyFont="1" applyAlignment="1">
      <alignment vertical="center" shrinkToFit="1"/>
    </xf>
    <xf numFmtId="179" fontId="41" fillId="0" borderId="46" xfId="0" applyNumberFormat="1" applyFont="1" applyBorder="1" applyProtection="1">
      <alignment vertical="center"/>
      <protection locked="0"/>
    </xf>
    <xf numFmtId="179" fontId="41" fillId="0" borderId="92" xfId="0" applyNumberFormat="1" applyFont="1" applyBorder="1" applyProtection="1">
      <alignment vertical="center"/>
      <protection locked="0"/>
    </xf>
    <xf numFmtId="179" fontId="41" fillId="0" borderId="95" xfId="0" applyNumberFormat="1" applyFont="1" applyBorder="1" applyProtection="1">
      <alignment vertical="center"/>
      <protection locked="0"/>
    </xf>
    <xf numFmtId="179" fontId="41" fillId="0" borderId="102" xfId="0" applyNumberFormat="1" applyFont="1" applyBorder="1" applyProtection="1">
      <alignment vertical="center"/>
      <protection locked="0"/>
    </xf>
    <xf numFmtId="179" fontId="41" fillId="0" borderId="47" xfId="0" applyNumberFormat="1" applyFont="1" applyBorder="1" applyProtection="1">
      <alignment vertical="center"/>
      <protection locked="0"/>
    </xf>
    <xf numFmtId="179" fontId="41" fillId="0" borderId="97" xfId="0" applyNumberFormat="1" applyFont="1" applyBorder="1" applyProtection="1">
      <alignment vertical="center"/>
      <protection locked="0"/>
    </xf>
    <xf numFmtId="179" fontId="41" fillId="0" borderId="48" xfId="0" applyNumberFormat="1" applyFont="1" applyBorder="1" applyProtection="1">
      <alignment vertical="center"/>
      <protection locked="0"/>
    </xf>
    <xf numFmtId="179" fontId="42" fillId="0" borderId="41" xfId="0" applyNumberFormat="1" applyFont="1" applyBorder="1" applyAlignment="1">
      <alignment horizontal="right" vertical="center"/>
    </xf>
    <xf numFmtId="179" fontId="42" fillId="0" borderId="0" xfId="0" applyNumberFormat="1" applyFont="1">
      <alignment vertical="center"/>
    </xf>
    <xf numFmtId="179" fontId="41" fillId="0" borderId="41" xfId="0" applyNumberFormat="1" applyFont="1" applyBorder="1" applyAlignment="1">
      <alignment horizontal="center" vertical="center"/>
    </xf>
    <xf numFmtId="179" fontId="41" fillId="0" borderId="41" xfId="0" applyNumberFormat="1" applyFont="1" applyBorder="1">
      <alignment vertical="center"/>
    </xf>
    <xf numFmtId="179" fontId="61" fillId="0" borderId="78" xfId="0" applyNumberFormat="1" applyFont="1" applyBorder="1" applyAlignment="1">
      <alignment horizontal="center" vertical="center" shrinkToFit="1"/>
    </xf>
    <xf numFmtId="179" fontId="61" fillId="0" borderId="89" xfId="0" applyNumberFormat="1" applyFont="1" applyBorder="1" applyAlignment="1">
      <alignment horizontal="center" vertical="center" shrinkToFit="1"/>
    </xf>
    <xf numFmtId="179" fontId="45" fillId="0" borderId="0" xfId="0" applyNumberFormat="1" applyFont="1" applyAlignment="1">
      <alignment horizontal="center" vertical="center"/>
    </xf>
    <xf numFmtId="179" fontId="45" fillId="0" borderId="0" xfId="0" applyNumberFormat="1" applyFont="1" applyAlignment="1">
      <alignment horizontal="right" vertical="center"/>
    </xf>
    <xf numFmtId="179" fontId="41" fillId="0" borderId="0" xfId="0" applyNumberFormat="1" applyFont="1" applyAlignment="1">
      <alignment horizontal="center" vertical="center" wrapText="1"/>
    </xf>
    <xf numFmtId="179" fontId="45" fillId="0" borderId="0" xfId="0" applyNumberFormat="1" applyFont="1" applyAlignment="1">
      <alignment horizontal="center" vertical="center" wrapText="1"/>
    </xf>
    <xf numFmtId="179" fontId="45" fillId="0" borderId="41" xfId="0" applyNumberFormat="1" applyFont="1" applyBorder="1" applyAlignment="1">
      <alignment horizontal="center" vertical="center" wrapText="1"/>
    </xf>
    <xf numFmtId="179" fontId="45" fillId="0" borderId="41" xfId="0" applyNumberFormat="1" applyFont="1" applyBorder="1" applyAlignment="1">
      <alignment vertical="center" wrapText="1"/>
    </xf>
    <xf numFmtId="179" fontId="41" fillId="0" borderId="0" xfId="0" applyNumberFormat="1" applyFont="1" applyAlignment="1">
      <alignment vertical="center" wrapText="1"/>
    </xf>
    <xf numFmtId="179" fontId="65" fillId="0" borderId="0" xfId="0" applyNumberFormat="1" applyFont="1" applyAlignment="1">
      <alignment horizontal="left" vertical="center"/>
    </xf>
    <xf numFmtId="179" fontId="48" fillId="0" borderId="0" xfId="0" applyNumberFormat="1" applyFont="1" applyAlignment="1">
      <alignment horizontal="center" vertical="center"/>
    </xf>
    <xf numFmtId="179" fontId="41" fillId="0" borderId="8" xfId="0" applyNumberFormat="1" applyFont="1" applyBorder="1" applyAlignment="1">
      <alignment horizontal="center" shrinkToFit="1"/>
    </xf>
    <xf numFmtId="179" fontId="41" fillId="0" borderId="24" xfId="0" applyNumberFormat="1" applyFont="1" applyBorder="1" applyAlignment="1">
      <alignment horizontal="center" shrinkToFit="1"/>
    </xf>
    <xf numFmtId="179" fontId="41" fillId="0" borderId="25" xfId="0" applyNumberFormat="1" applyFont="1" applyBorder="1" applyAlignment="1">
      <alignment horizontal="center" shrinkToFit="1"/>
    </xf>
    <xf numFmtId="179" fontId="41" fillId="0" borderId="9" xfId="0" applyNumberFormat="1" applyFont="1" applyBorder="1" applyAlignment="1">
      <alignment horizontal="center" shrinkToFit="1"/>
    </xf>
    <xf numFmtId="179" fontId="41" fillId="0" borderId="16" xfId="0" applyNumberFormat="1" applyFont="1" applyBorder="1" applyAlignment="1">
      <alignment horizontal="center" shrinkToFit="1"/>
    </xf>
    <xf numFmtId="179" fontId="41" fillId="0" borderId="10" xfId="0" applyNumberFormat="1" applyFont="1" applyBorder="1" applyAlignment="1">
      <alignment horizontal="center" shrinkToFit="1"/>
    </xf>
    <xf numFmtId="179" fontId="41" fillId="0" borderId="20" xfId="0" applyNumberFormat="1" applyFont="1" applyBorder="1" applyAlignment="1">
      <alignment horizontal="center" shrinkToFit="1"/>
    </xf>
    <xf numFmtId="179" fontId="41" fillId="0" borderId="11" xfId="0" applyNumberFormat="1" applyFont="1" applyBorder="1" applyAlignment="1">
      <alignment horizontal="center" shrinkToFit="1"/>
    </xf>
    <xf numFmtId="179" fontId="41" fillId="0" borderId="27" xfId="0" applyNumberFormat="1" applyFont="1" applyBorder="1" applyAlignment="1">
      <alignment horizontal="center" shrinkToFit="1"/>
    </xf>
    <xf numFmtId="179" fontId="41" fillId="0" borderId="12" xfId="0" applyNumberFormat="1" applyFont="1" applyBorder="1" applyAlignment="1">
      <alignment horizontal="center" shrinkToFit="1"/>
    </xf>
    <xf numFmtId="179" fontId="41" fillId="0" borderId="28" xfId="0" applyNumberFormat="1" applyFont="1" applyBorder="1" applyAlignment="1">
      <alignment horizontal="center" shrinkToFit="1"/>
    </xf>
    <xf numFmtId="179" fontId="41" fillId="0" borderId="1" xfId="0" applyNumberFormat="1" applyFont="1" applyBorder="1" applyAlignment="1">
      <alignment horizontal="center" shrinkToFit="1"/>
    </xf>
    <xf numFmtId="179" fontId="41" fillId="0" borderId="2" xfId="0" applyNumberFormat="1" applyFont="1" applyBorder="1" applyAlignment="1">
      <alignment horizontal="center" shrinkToFit="1"/>
    </xf>
    <xf numFmtId="179" fontId="41" fillId="0" borderId="3" xfId="0" applyNumberFormat="1" applyFont="1" applyBorder="1" applyAlignment="1">
      <alignment horizontal="center" shrinkToFit="1"/>
    </xf>
    <xf numFmtId="178" fontId="41" fillId="0" borderId="4" xfId="0" applyNumberFormat="1" applyFont="1" applyBorder="1" applyAlignment="1">
      <alignment horizontal="center" shrinkToFit="1"/>
    </xf>
    <xf numFmtId="178" fontId="41" fillId="0" borderId="5" xfId="0" applyNumberFormat="1" applyFont="1" applyBorder="1" applyAlignment="1">
      <alignment horizontal="center" shrinkToFit="1"/>
    </xf>
    <xf numFmtId="178" fontId="44" fillId="0" borderId="0" xfId="0" applyNumberFormat="1" applyFont="1" applyAlignment="1">
      <alignment horizontal="center" vertical="center" wrapText="1"/>
    </xf>
    <xf numFmtId="178" fontId="43" fillId="0" borderId="0" xfId="0" applyNumberFormat="1" applyFont="1" applyAlignment="1">
      <alignment horizontal="center" vertical="center" shrinkToFit="1"/>
    </xf>
    <xf numFmtId="184" fontId="44" fillId="0" borderId="0" xfId="0" applyNumberFormat="1" applyFont="1" applyAlignment="1">
      <alignment horizontal="right"/>
    </xf>
    <xf numFmtId="179" fontId="45" fillId="0" borderId="0" xfId="0" applyNumberFormat="1" applyFont="1" applyAlignment="1">
      <alignment vertical="center" shrinkToFit="1"/>
    </xf>
    <xf numFmtId="179" fontId="48" fillId="0" borderId="0" xfId="0" applyNumberFormat="1" applyFont="1" applyAlignment="1">
      <alignment horizontal="right" vertical="center"/>
    </xf>
    <xf numFmtId="179" fontId="65" fillId="0" borderId="0" xfId="0" applyNumberFormat="1" applyFont="1" applyAlignment="1">
      <alignment horizontal="left" vertical="center" wrapText="1"/>
    </xf>
    <xf numFmtId="179" fontId="49" fillId="0" borderId="0" xfId="0" applyNumberFormat="1" applyFont="1" applyAlignment="1">
      <alignment horizontal="right" wrapText="1"/>
    </xf>
    <xf numFmtId="179" fontId="57" fillId="0" borderId="0" xfId="0" applyNumberFormat="1" applyFont="1" applyAlignment="1">
      <alignment horizontal="right" wrapText="1"/>
    </xf>
    <xf numFmtId="179" fontId="43" fillId="0" borderId="0" xfId="0" applyNumberFormat="1" applyFont="1" applyAlignment="1">
      <alignment horizontal="center" vertical="center" wrapText="1"/>
    </xf>
    <xf numFmtId="179" fontId="45" fillId="0" borderId="0" xfId="0" applyNumberFormat="1" applyFont="1" applyAlignment="1">
      <alignment horizontal="center" vertical="top" wrapText="1"/>
    </xf>
    <xf numFmtId="179" fontId="41" fillId="0" borderId="13" xfId="0" applyNumberFormat="1" applyFont="1" applyBorder="1" applyAlignment="1">
      <alignment horizontal="center" shrinkToFit="1"/>
    </xf>
    <xf numFmtId="179" fontId="41" fillId="0" borderId="6" xfId="0" applyNumberFormat="1" applyFont="1" applyBorder="1" applyAlignment="1">
      <alignment horizontal="center" shrinkToFit="1"/>
    </xf>
    <xf numFmtId="179" fontId="44" fillId="0" borderId="5" xfId="0" applyNumberFormat="1" applyFont="1" applyBorder="1" applyAlignment="1">
      <alignment horizontal="center" shrinkToFit="1"/>
    </xf>
    <xf numFmtId="179" fontId="44" fillId="0" borderId="7" xfId="0" applyNumberFormat="1" applyFont="1" applyBorder="1" applyAlignment="1">
      <alignment horizontal="center" shrinkToFit="1"/>
    </xf>
    <xf numFmtId="179" fontId="49" fillId="0" borderId="23" xfId="0" applyNumberFormat="1" applyFont="1" applyBorder="1" applyAlignment="1">
      <alignment horizontal="right" vertical="center" shrinkToFit="1"/>
    </xf>
    <xf numFmtId="179" fontId="49" fillId="0" borderId="11" xfId="0" applyNumberFormat="1" applyFont="1" applyBorder="1" applyAlignment="1">
      <alignment horizontal="right" vertical="center" shrinkToFit="1"/>
    </xf>
    <xf numFmtId="179" fontId="49" fillId="0" borderId="28" xfId="0" applyNumberFormat="1" applyFont="1" applyBorder="1" applyAlignment="1">
      <alignment horizontal="right" vertical="center" shrinkToFit="1"/>
    </xf>
    <xf numFmtId="179" fontId="49" fillId="0" borderId="4" xfId="0" applyNumberFormat="1" applyFont="1" applyBorder="1" applyAlignment="1">
      <alignment shrinkToFit="1"/>
    </xf>
    <xf numFmtId="179" fontId="49" fillId="0" borderId="7" xfId="0" applyNumberFormat="1" applyFont="1" applyBorder="1" applyAlignment="1">
      <alignment horizontal="right" vertical="center" shrinkToFit="1"/>
    </xf>
    <xf numFmtId="0" fontId="48" fillId="0" borderId="0" xfId="0" applyFont="1" applyAlignment="1">
      <alignment horizontal="center" vertical="center" wrapText="1"/>
    </xf>
    <xf numFmtId="179" fontId="48" fillId="0" borderId="0" xfId="0" applyNumberFormat="1" applyFont="1" applyAlignment="1">
      <alignment horizontal="center" vertical="center" textRotation="255" shrinkToFit="1"/>
    </xf>
    <xf numFmtId="179" fontId="48" fillId="0" borderId="0" xfId="0" applyNumberFormat="1" applyFont="1" applyAlignment="1">
      <alignment horizontal="center" vertical="center" wrapText="1"/>
    </xf>
    <xf numFmtId="179" fontId="49" fillId="0" borderId="49" xfId="0" applyNumberFormat="1" applyFont="1" applyBorder="1" applyAlignment="1">
      <alignment horizontal="center" shrinkToFit="1"/>
    </xf>
    <xf numFmtId="176" fontId="43" fillId="0" borderId="0" xfId="0" applyNumberFormat="1" applyFont="1" applyAlignment="1" applyProtection="1">
      <alignment horizontal="right" shrinkToFit="1"/>
      <protection locked="0"/>
    </xf>
    <xf numFmtId="179" fontId="49" fillId="0" borderId="50" xfId="0" applyNumberFormat="1" applyFont="1" applyBorder="1" applyAlignment="1">
      <alignment horizontal="center" shrinkToFit="1"/>
    </xf>
    <xf numFmtId="176" fontId="43" fillId="0" borderId="14" xfId="0" applyNumberFormat="1" applyFont="1" applyBorder="1" applyAlignment="1" applyProtection="1">
      <alignment horizontal="right" shrinkToFit="1"/>
      <protection locked="0"/>
    </xf>
    <xf numFmtId="179" fontId="49" fillId="0" borderId="51" xfId="0" applyNumberFormat="1" applyFont="1" applyBorder="1" applyAlignment="1">
      <alignment horizontal="center" shrinkToFit="1"/>
    </xf>
    <xf numFmtId="176" fontId="43" fillId="0" borderId="15" xfId="0" applyNumberFormat="1" applyFont="1" applyBorder="1" applyAlignment="1" applyProtection="1">
      <alignment horizontal="right" shrinkToFit="1"/>
      <protection locked="0"/>
    </xf>
    <xf numFmtId="179" fontId="49" fillId="0" borderId="52" xfId="0" applyNumberFormat="1" applyFont="1" applyBorder="1" applyAlignment="1">
      <alignment horizontal="right" vertical="center" shrinkToFit="1"/>
    </xf>
    <xf numFmtId="179" fontId="49" fillId="0" borderId="22" xfId="0" applyNumberFormat="1" applyFont="1" applyBorder="1" applyAlignment="1">
      <alignment horizontal="right" vertical="center" shrinkToFit="1"/>
    </xf>
    <xf numFmtId="176" fontId="43" fillId="0" borderId="16" xfId="0" applyNumberFormat="1" applyFont="1" applyBorder="1" applyAlignment="1" applyProtection="1">
      <alignment horizontal="right" shrinkToFit="1"/>
      <protection locked="0"/>
    </xf>
    <xf numFmtId="184" fontId="49" fillId="0" borderId="6" xfId="0" applyNumberFormat="1" applyFont="1" applyBorder="1" applyAlignment="1">
      <alignment horizontal="center" shrinkToFit="1"/>
    </xf>
    <xf numFmtId="179" fontId="49" fillId="0" borderId="5" xfId="0" applyNumberFormat="1" applyFont="1" applyBorder="1" applyAlignment="1">
      <alignment horizontal="center" shrinkToFit="1"/>
    </xf>
    <xf numFmtId="179" fontId="49" fillId="0" borderId="4" xfId="0" applyNumberFormat="1" applyFont="1" applyBorder="1" applyAlignment="1">
      <alignment horizontal="center" shrinkToFit="1"/>
    </xf>
    <xf numFmtId="179" fontId="49" fillId="0" borderId="7" xfId="0" applyNumberFormat="1" applyFont="1" applyBorder="1" applyAlignment="1">
      <alignment horizontal="center" shrinkToFit="1"/>
    </xf>
    <xf numFmtId="179" fontId="48" fillId="0" borderId="0" xfId="0" applyNumberFormat="1" applyFont="1" applyAlignment="1">
      <alignment horizontal="center"/>
    </xf>
    <xf numFmtId="179" fontId="41" fillId="0" borderId="0" xfId="0" applyNumberFormat="1" applyFont="1" applyAlignment="1">
      <alignment horizontal="center" shrinkToFit="1"/>
    </xf>
    <xf numFmtId="179" fontId="41" fillId="0" borderId="0" xfId="0" applyNumberFormat="1" applyFont="1" applyAlignment="1">
      <alignment horizontal="center" wrapText="1"/>
    </xf>
    <xf numFmtId="179" fontId="41" fillId="0" borderId="0" xfId="0" applyNumberFormat="1" applyFont="1" applyAlignment="1">
      <alignment horizontal="right" wrapText="1"/>
    </xf>
    <xf numFmtId="179" fontId="49" fillId="0" borderId="103" xfId="0" applyNumberFormat="1" applyFont="1" applyBorder="1" applyAlignment="1">
      <alignment horizontal="center" wrapText="1"/>
    </xf>
    <xf numFmtId="179" fontId="49" fillId="0" borderId="0" xfId="0" applyNumberFormat="1" applyFont="1" applyAlignment="1">
      <alignment horizontal="center" shrinkToFit="1"/>
    </xf>
    <xf numFmtId="179" fontId="49" fillId="0" borderId="17" xfId="0" applyNumberFormat="1" applyFont="1" applyBorder="1" applyAlignment="1">
      <alignment horizontal="center" shrinkToFit="1"/>
    </xf>
    <xf numFmtId="179" fontId="49" fillId="0" borderId="21" xfId="0" applyNumberFormat="1" applyFont="1" applyBorder="1" applyAlignment="1">
      <alignment horizontal="center" shrinkToFit="1"/>
    </xf>
    <xf numFmtId="179" fontId="49" fillId="0" borderId="14" xfId="0" applyNumberFormat="1" applyFont="1" applyBorder="1" applyAlignment="1">
      <alignment horizontal="center" shrinkToFit="1"/>
    </xf>
    <xf numFmtId="179" fontId="49" fillId="0" borderId="18" xfId="0" applyNumberFormat="1" applyFont="1" applyBorder="1" applyAlignment="1">
      <alignment horizontal="center" shrinkToFit="1"/>
    </xf>
    <xf numFmtId="179" fontId="49" fillId="0" borderId="22" xfId="0" applyNumberFormat="1" applyFont="1" applyBorder="1" applyAlignment="1">
      <alignment horizontal="center" shrinkToFit="1"/>
    </xf>
    <xf numFmtId="179" fontId="49" fillId="0" borderId="15" xfId="0" applyNumberFormat="1" applyFont="1" applyBorder="1" applyAlignment="1">
      <alignment horizontal="center" shrinkToFit="1"/>
    </xf>
    <xf numFmtId="179" fontId="49" fillId="0" borderId="19" xfId="0" applyNumberFormat="1" applyFont="1" applyBorder="1" applyAlignment="1">
      <alignment horizontal="center" shrinkToFit="1"/>
    </xf>
    <xf numFmtId="179" fontId="49" fillId="0" borderId="23" xfId="0" applyNumberFormat="1" applyFont="1" applyBorder="1" applyAlignment="1">
      <alignment horizontal="center" shrinkToFit="1"/>
    </xf>
    <xf numFmtId="179" fontId="49" fillId="0" borderId="16" xfId="0" applyNumberFormat="1" applyFont="1" applyBorder="1" applyAlignment="1">
      <alignment horizontal="center" shrinkToFit="1"/>
    </xf>
    <xf numFmtId="179" fontId="49" fillId="0" borderId="20" xfId="0" applyNumberFormat="1" applyFont="1" applyBorder="1" applyAlignment="1">
      <alignment horizontal="center" shrinkToFit="1"/>
    </xf>
    <xf numFmtId="179" fontId="49" fillId="0" borderId="11" xfId="0" applyNumberFormat="1" applyFont="1" applyBorder="1" applyAlignment="1">
      <alignment horizontal="center" shrinkToFit="1"/>
    </xf>
    <xf numFmtId="179" fontId="49" fillId="0" borderId="19" xfId="0" applyNumberFormat="1" applyFont="1" applyBorder="1" applyAlignment="1">
      <alignment shrinkToFit="1"/>
    </xf>
    <xf numFmtId="179" fontId="49" fillId="0" borderId="15" xfId="0" applyNumberFormat="1" applyFont="1" applyBorder="1" applyAlignment="1">
      <alignment shrinkToFit="1"/>
    </xf>
    <xf numFmtId="179" fontId="49" fillId="0" borderId="20" xfId="0" applyNumberFormat="1" applyFont="1" applyBorder="1" applyAlignment="1">
      <alignment shrinkToFit="1"/>
    </xf>
    <xf numFmtId="179" fontId="49" fillId="0" borderId="16" xfId="0" applyNumberFormat="1" applyFont="1" applyBorder="1" applyAlignment="1">
      <alignment shrinkToFit="1"/>
    </xf>
    <xf numFmtId="179" fontId="49" fillId="0" borderId="27" xfId="0" applyNumberFormat="1" applyFont="1" applyBorder="1" applyAlignment="1">
      <alignment shrinkToFit="1"/>
    </xf>
    <xf numFmtId="179" fontId="48" fillId="0" borderId="4" xfId="0" applyNumberFormat="1" applyFont="1" applyBorder="1" applyAlignment="1">
      <alignment horizontal="center" shrinkToFit="1"/>
    </xf>
    <xf numFmtId="0" fontId="48" fillId="0" borderId="0" xfId="0" applyFont="1" applyAlignment="1">
      <alignment horizontal="left" vertical="center" wrapText="1"/>
    </xf>
    <xf numFmtId="184" fontId="48" fillId="0" borderId="0" xfId="0" applyNumberFormat="1" applyFont="1" applyAlignment="1">
      <alignment horizontal="right" vertical="center" wrapText="1"/>
    </xf>
    <xf numFmtId="0" fontId="48" fillId="0" borderId="0" xfId="0" applyFont="1" applyAlignment="1">
      <alignment horizontal="right" vertical="center"/>
    </xf>
    <xf numFmtId="0" fontId="48" fillId="0" borderId="0" xfId="0" applyFont="1" applyAlignment="1">
      <alignment horizontal="right" vertical="center" wrapText="1"/>
    </xf>
    <xf numFmtId="0" fontId="43" fillId="0" borderId="0" xfId="0" applyFont="1" applyAlignment="1">
      <alignment horizontal="left" vertical="center"/>
    </xf>
    <xf numFmtId="0" fontId="48" fillId="0" borderId="0" xfId="0" applyFont="1" applyAlignment="1">
      <alignment horizontal="center" vertical="center"/>
    </xf>
    <xf numFmtId="0" fontId="44" fillId="0" borderId="60" xfId="0" applyFont="1" applyBorder="1" applyAlignment="1">
      <alignment horizontal="center" vertical="center" shrinkToFit="1"/>
    </xf>
    <xf numFmtId="0" fontId="48" fillId="0" borderId="0" xfId="0" quotePrefix="1" applyFont="1" applyAlignment="1">
      <alignment horizontal="center"/>
    </xf>
    <xf numFmtId="0" fontId="48" fillId="0" borderId="0" xfId="0" applyFont="1" applyAlignment="1">
      <alignment horizontal="center"/>
    </xf>
    <xf numFmtId="0" fontId="44" fillId="0" borderId="86" xfId="0" applyFont="1" applyBorder="1" applyAlignment="1">
      <alignment horizontal="center" vertical="center" shrinkToFit="1"/>
    </xf>
    <xf numFmtId="179" fontId="43" fillId="0" borderId="0" xfId="0" applyNumberFormat="1" applyFont="1" applyAlignment="1">
      <alignment horizontal="center" vertical="center"/>
    </xf>
    <xf numFmtId="179" fontId="45" fillId="0" borderId="0" xfId="0" applyNumberFormat="1" applyFont="1">
      <alignment vertical="center"/>
    </xf>
    <xf numFmtId="179" fontId="45" fillId="0" borderId="43" xfId="0" applyNumberFormat="1" applyFont="1" applyBorder="1" applyAlignment="1">
      <alignment horizontal="center" vertical="center"/>
    </xf>
    <xf numFmtId="179" fontId="45" fillId="0" borderId="41" xfId="0" applyNumberFormat="1" applyFont="1" applyBorder="1">
      <alignment vertical="center"/>
    </xf>
    <xf numFmtId="179" fontId="45" fillId="0" borderId="55" xfId="0" applyNumberFormat="1" applyFont="1" applyBorder="1">
      <alignment vertical="center"/>
    </xf>
    <xf numFmtId="179" fontId="45" fillId="0" borderId="21" xfId="0" applyNumberFormat="1" applyFont="1" applyBorder="1">
      <alignment vertical="center"/>
    </xf>
    <xf numFmtId="179" fontId="48" fillId="0" borderId="0" xfId="2" applyNumberFormat="1" applyFont="1" applyAlignment="1">
      <alignment horizontal="center" vertical="center"/>
    </xf>
    <xf numFmtId="182" fontId="44" fillId="0" borderId="0" xfId="2" applyNumberFormat="1" applyFont="1" applyAlignment="1">
      <alignment horizontal="center" vertical="center" wrapText="1"/>
    </xf>
    <xf numFmtId="179" fontId="45" fillId="0" borderId="54" xfId="0" applyNumberFormat="1" applyFont="1" applyBorder="1">
      <alignment vertical="center"/>
    </xf>
    <xf numFmtId="179" fontId="45" fillId="0" borderId="28" xfId="0" applyNumberFormat="1" applyFont="1" applyBorder="1">
      <alignment vertical="center"/>
    </xf>
    <xf numFmtId="179" fontId="45" fillId="2" borderId="54" xfId="0" applyNumberFormat="1" applyFont="1" applyFill="1" applyBorder="1" applyAlignment="1">
      <alignment horizontal="left" vertical="center" wrapText="1"/>
    </xf>
    <xf numFmtId="179" fontId="41" fillId="0" borderId="0" xfId="2" applyNumberFormat="1" applyFont="1" applyAlignment="1">
      <alignment horizontal="center" vertical="center" wrapText="1"/>
    </xf>
    <xf numFmtId="179" fontId="45" fillId="0" borderId="21" xfId="0" applyNumberFormat="1" applyFont="1" applyBorder="1" applyAlignment="1">
      <alignment horizontal="center" vertical="center"/>
    </xf>
    <xf numFmtId="179" fontId="45" fillId="2" borderId="0" xfId="0" applyNumberFormat="1" applyFont="1" applyFill="1" applyAlignment="1">
      <alignment horizontal="left" vertical="center" wrapText="1"/>
    </xf>
    <xf numFmtId="0" fontId="48" fillId="0" borderId="0" xfId="2" applyFont="1">
      <alignment vertical="center"/>
    </xf>
    <xf numFmtId="179" fontId="41" fillId="0" borderId="0" xfId="2" applyNumberFormat="1" applyFont="1">
      <alignment vertical="center"/>
    </xf>
    <xf numFmtId="179" fontId="41" fillId="0" borderId="0" xfId="2" applyNumberFormat="1" applyFont="1" applyAlignment="1">
      <alignment horizontal="left" vertical="center"/>
    </xf>
    <xf numFmtId="179" fontId="45" fillId="0" borderId="54" xfId="0" applyNumberFormat="1" applyFont="1" applyBorder="1" applyAlignment="1">
      <alignment vertical="center" textRotation="255"/>
    </xf>
    <xf numFmtId="179" fontId="45" fillId="0" borderId="31" xfId="0" applyNumberFormat="1" applyFont="1" applyBorder="1">
      <alignment vertical="center"/>
    </xf>
    <xf numFmtId="179" fontId="45" fillId="0" borderId="56" xfId="0" applyNumberFormat="1" applyFont="1" applyBorder="1">
      <alignment vertical="center"/>
    </xf>
    <xf numFmtId="179" fontId="45" fillId="0" borderId="17" xfId="0" applyNumberFormat="1" applyFont="1" applyBorder="1">
      <alignment vertical="center"/>
    </xf>
    <xf numFmtId="179" fontId="45" fillId="0" borderId="0" xfId="0" applyNumberFormat="1" applyFont="1" applyAlignment="1">
      <alignment vertical="center" textRotation="255"/>
    </xf>
    <xf numFmtId="179" fontId="45" fillId="0" borderId="32" xfId="0" applyNumberFormat="1" applyFont="1" applyBorder="1">
      <alignment vertical="center"/>
    </xf>
    <xf numFmtId="179" fontId="45" fillId="0" borderId="15" xfId="0" applyNumberFormat="1" applyFont="1" applyBorder="1">
      <alignment vertical="center"/>
    </xf>
    <xf numFmtId="179" fontId="45" fillId="0" borderId="19" xfId="0" applyNumberFormat="1" applyFont="1" applyBorder="1">
      <alignment vertical="center"/>
    </xf>
    <xf numFmtId="179" fontId="45" fillId="0" borderId="57" xfId="0" applyNumberFormat="1" applyFont="1" applyBorder="1">
      <alignment vertical="center"/>
    </xf>
    <xf numFmtId="0" fontId="79" fillId="0" borderId="0" xfId="3" applyFont="1">
      <alignment vertical="center"/>
    </xf>
    <xf numFmtId="0" fontId="81" fillId="0" borderId="0" xfId="3" applyFont="1">
      <alignment vertical="center"/>
    </xf>
    <xf numFmtId="0" fontId="81" fillId="0" borderId="0" xfId="3" applyFont="1" applyProtection="1">
      <alignment vertical="center"/>
      <protection locked="0"/>
    </xf>
    <xf numFmtId="0" fontId="76" fillId="0" borderId="0" xfId="3" applyFont="1" applyAlignment="1" applyProtection="1">
      <alignment horizontal="center"/>
      <protection locked="0"/>
    </xf>
    <xf numFmtId="0" fontId="76" fillId="0" borderId="0" xfId="3" applyFont="1" applyAlignment="1" applyProtection="1">
      <alignment horizontal="center" vertical="center"/>
      <protection locked="0"/>
    </xf>
    <xf numFmtId="0" fontId="76" fillId="0" borderId="0" xfId="3" applyFont="1" applyAlignment="1"/>
    <xf numFmtId="0" fontId="81" fillId="0" borderId="0" xfId="3" applyFont="1" applyAlignment="1" applyProtection="1">
      <alignment horizontal="center" vertical="center" shrinkToFit="1"/>
      <protection locked="0"/>
    </xf>
    <xf numFmtId="0" fontId="81" fillId="0" borderId="0" xfId="3" applyFont="1" applyAlignment="1" applyProtection="1">
      <alignment horizontal="center"/>
      <protection locked="0"/>
    </xf>
    <xf numFmtId="0" fontId="81" fillId="0" borderId="0" xfId="3" applyFont="1" applyAlignment="1" applyProtection="1">
      <protection locked="0"/>
    </xf>
    <xf numFmtId="0" fontId="81" fillId="0" borderId="0" xfId="3" applyFont="1" applyAlignment="1"/>
    <xf numFmtId="0" fontId="81" fillId="0" borderId="0" xfId="3" applyFont="1" applyAlignment="1" applyProtection="1">
      <alignment vertical="top"/>
      <protection locked="0"/>
    </xf>
    <xf numFmtId="0" fontId="82" fillId="0" borderId="0" xfId="3" applyFont="1" applyAlignment="1" applyProtection="1">
      <alignment vertical="top"/>
      <protection locked="0"/>
    </xf>
    <xf numFmtId="0" fontId="81" fillId="0" borderId="0" xfId="3" applyFont="1" applyAlignment="1">
      <alignment vertical="top"/>
    </xf>
    <xf numFmtId="49" fontId="82" fillId="0" borderId="115" xfId="3" applyNumberFormat="1" applyFont="1" applyBorder="1">
      <alignment vertical="center"/>
    </xf>
    <xf numFmtId="0" fontId="82" fillId="0" borderId="115" xfId="3" applyFont="1" applyBorder="1" applyAlignment="1">
      <alignment vertical="center" shrinkToFit="1"/>
    </xf>
    <xf numFmtId="0" fontId="85" fillId="0" borderId="0" xfId="0" applyFont="1">
      <alignment vertical="center"/>
    </xf>
    <xf numFmtId="0" fontId="80" fillId="0" borderId="115" xfId="3" applyFont="1" applyBorder="1" applyAlignment="1">
      <alignment vertical="center" shrinkToFit="1"/>
    </xf>
    <xf numFmtId="0" fontId="80" fillId="0" borderId="0" xfId="3" applyFont="1" applyAlignment="1">
      <alignment vertical="center" shrinkToFit="1"/>
    </xf>
    <xf numFmtId="0" fontId="80" fillId="0" borderId="21" xfId="3" applyFont="1" applyBorder="1" applyAlignment="1">
      <alignment vertical="center" shrinkToFit="1"/>
    </xf>
    <xf numFmtId="0" fontId="78" fillId="0" borderId="0" xfId="3" applyFont="1">
      <alignment vertical="center"/>
    </xf>
    <xf numFmtId="0" fontId="81" fillId="0" borderId="0" xfId="3" applyFont="1" applyAlignment="1">
      <alignment horizontal="right" vertical="center"/>
    </xf>
    <xf numFmtId="0" fontId="80" fillId="0" borderId="0" xfId="3" applyFont="1" applyAlignment="1">
      <alignment horizontal="right" vertical="center"/>
    </xf>
    <xf numFmtId="0" fontId="81" fillId="0" borderId="116" xfId="3" applyFont="1" applyBorder="1">
      <alignment vertical="center"/>
    </xf>
    <xf numFmtId="0" fontId="87" fillId="0" borderId="0" xfId="0" applyFont="1">
      <alignment vertical="center"/>
    </xf>
    <xf numFmtId="0" fontId="87" fillId="0" borderId="116" xfId="0" applyFont="1" applyBorder="1">
      <alignment vertical="center"/>
    </xf>
    <xf numFmtId="0" fontId="87" fillId="0" borderId="2" xfId="0" applyFont="1" applyBorder="1">
      <alignment vertical="center"/>
    </xf>
    <xf numFmtId="0" fontId="91" fillId="0" borderId="121" xfId="3" applyFont="1" applyBorder="1" applyAlignment="1">
      <alignment vertical="center" shrinkToFit="1"/>
    </xf>
    <xf numFmtId="0" fontId="79" fillId="0" borderId="53" xfId="3" applyFont="1" applyBorder="1" applyAlignment="1">
      <alignment vertical="center" shrinkToFit="1"/>
    </xf>
    <xf numFmtId="0" fontId="79" fillId="0" borderId="122" xfId="3" applyFont="1" applyBorder="1" applyAlignment="1">
      <alignment vertical="center" shrinkToFit="1"/>
    </xf>
    <xf numFmtId="0" fontId="79" fillId="0" borderId="118" xfId="3" applyFont="1" applyBorder="1" applyAlignment="1">
      <alignment vertical="center" shrinkToFit="1"/>
    </xf>
    <xf numFmtId="0" fontId="91" fillId="0" borderId="123" xfId="3" applyFont="1" applyBorder="1" applyAlignment="1">
      <alignment vertical="center" shrinkToFit="1"/>
    </xf>
    <xf numFmtId="0" fontId="79" fillId="0" borderId="124" xfId="3" applyFont="1" applyBorder="1" applyAlignment="1">
      <alignment vertical="center" shrinkToFit="1"/>
    </xf>
    <xf numFmtId="0" fontId="79" fillId="0" borderId="125" xfId="3" applyFont="1" applyBorder="1" applyAlignment="1">
      <alignment vertical="center" shrinkToFit="1"/>
    </xf>
    <xf numFmtId="0" fontId="79" fillId="0" borderId="0" xfId="3" applyFont="1" applyAlignment="1">
      <alignment horizontal="center" vertical="center"/>
    </xf>
    <xf numFmtId="0" fontId="79" fillId="0" borderId="0" xfId="3" applyFont="1" applyAlignment="1">
      <alignment horizontal="center" vertical="center" shrinkToFit="1"/>
    </xf>
    <xf numFmtId="0" fontId="79" fillId="0" borderId="0" xfId="3" applyFont="1" applyAlignment="1">
      <alignment vertical="center" shrinkToFit="1"/>
    </xf>
    <xf numFmtId="0" fontId="79" fillId="0" borderId="0" xfId="3" applyFont="1" applyAlignment="1">
      <alignment horizontal="right" vertical="center" shrinkToFit="1"/>
    </xf>
    <xf numFmtId="0" fontId="79" fillId="0" borderId="0" xfId="3" applyFont="1" applyAlignment="1">
      <alignment horizontal="left" vertical="center" shrinkToFit="1"/>
    </xf>
    <xf numFmtId="0" fontId="94" fillId="0" borderId="0" xfId="3" applyFont="1" applyAlignment="1">
      <alignment horizontal="right" vertical="center"/>
    </xf>
    <xf numFmtId="0" fontId="94" fillId="0" borderId="41" xfId="3" applyFont="1" applyBorder="1" applyAlignment="1">
      <alignment horizontal="right" vertical="center"/>
    </xf>
    <xf numFmtId="0" fontId="79" fillId="0" borderId="41" xfId="3" applyFont="1" applyBorder="1" applyAlignment="1">
      <alignment horizontal="center" vertical="center" shrinkToFit="1"/>
    </xf>
    <xf numFmtId="0" fontId="91" fillId="0" borderId="0" xfId="3" applyFont="1" applyAlignment="1">
      <alignment vertical="center" shrinkToFit="1"/>
    </xf>
    <xf numFmtId="0" fontId="91" fillId="0" borderId="0" xfId="3" applyFont="1" applyAlignment="1">
      <alignment horizontal="center" vertical="center" shrinkToFit="1"/>
    </xf>
    <xf numFmtId="0" fontId="91" fillId="0" borderId="119" xfId="3" applyFont="1" applyBorder="1" applyAlignment="1">
      <alignment vertical="center" shrinkToFit="1"/>
    </xf>
    <xf numFmtId="0" fontId="91" fillId="0" borderId="2" xfId="3" applyFont="1" applyBorder="1" applyAlignment="1">
      <alignment vertical="center" shrinkToFit="1"/>
    </xf>
    <xf numFmtId="0" fontId="79" fillId="0" borderId="23" xfId="3" applyFont="1" applyBorder="1" applyAlignment="1">
      <alignment vertical="center" shrinkToFit="1"/>
    </xf>
    <xf numFmtId="0" fontId="94" fillId="0" borderId="0" xfId="3" applyFont="1" applyAlignment="1">
      <alignment horizontal="center" vertical="center"/>
    </xf>
    <xf numFmtId="0" fontId="87" fillId="0" borderId="0" xfId="3" applyFont="1" applyAlignment="1">
      <alignment horizontal="center" vertical="center"/>
    </xf>
    <xf numFmtId="0" fontId="78" fillId="0" borderId="0" xfId="3" applyFont="1" applyAlignment="1">
      <alignment vertical="center" shrinkToFit="1"/>
    </xf>
    <xf numFmtId="0" fontId="79" fillId="0" borderId="117" xfId="3" applyFont="1" applyBorder="1" applyAlignment="1">
      <alignment vertical="center" shrinkToFit="1"/>
    </xf>
    <xf numFmtId="0" fontId="81" fillId="0" borderId="0" xfId="3" applyFont="1" applyAlignment="1">
      <alignment vertical="center" shrinkToFit="1"/>
    </xf>
    <xf numFmtId="0" fontId="76" fillId="0" borderId="0" xfId="3" applyFont="1">
      <alignment vertical="center"/>
    </xf>
    <xf numFmtId="0" fontId="81" fillId="0" borderId="0" xfId="3" applyFont="1" applyAlignment="1">
      <alignment horizontal="right" vertical="center" shrinkToFit="1"/>
    </xf>
    <xf numFmtId="0" fontId="76" fillId="0" borderId="0" xfId="3" applyFont="1" applyAlignment="1">
      <alignment horizontal="center" vertical="center" shrinkToFit="1"/>
    </xf>
    <xf numFmtId="0" fontId="79" fillId="0" borderId="116" xfId="3" applyFont="1" applyBorder="1" applyAlignment="1">
      <alignment horizontal="center" vertical="center" shrinkToFit="1"/>
    </xf>
    <xf numFmtId="0" fontId="81" fillId="0" borderId="46" xfId="3" applyFont="1" applyBorder="1" applyAlignment="1">
      <alignment vertical="center" shrinkToFit="1"/>
    </xf>
    <xf numFmtId="0" fontId="79" fillId="0" borderId="9" xfId="3" applyFont="1" applyBorder="1" applyAlignment="1">
      <alignment vertical="center" shrinkToFit="1"/>
    </xf>
    <xf numFmtId="0" fontId="79" fillId="0" borderId="119" xfId="3" applyFont="1" applyBorder="1" applyAlignment="1">
      <alignment horizontal="center" vertical="center" shrinkToFit="1"/>
    </xf>
    <xf numFmtId="0" fontId="82" fillId="0" borderId="0" xfId="3" applyFont="1" applyAlignment="1"/>
    <xf numFmtId="0" fontId="98" fillId="3" borderId="0" xfId="4" applyFont="1" applyFill="1">
      <alignment vertical="center"/>
    </xf>
    <xf numFmtId="0" fontId="44" fillId="3" borderId="14" xfId="4" applyFont="1" applyFill="1" applyBorder="1" applyAlignment="1">
      <alignment vertical="center" shrinkToFit="1"/>
    </xf>
    <xf numFmtId="0" fontId="44" fillId="3" borderId="0" xfId="4" applyFont="1" applyFill="1" applyAlignment="1" applyProtection="1">
      <alignment horizontal="center" vertical="center"/>
      <protection locked="0"/>
    </xf>
    <xf numFmtId="0" fontId="63" fillId="0" borderId="104" xfId="4" applyFont="1" applyBorder="1" applyAlignment="1" applyProtection="1">
      <alignment horizontal="left" vertical="center" shrinkToFit="1"/>
      <protection locked="0"/>
    </xf>
    <xf numFmtId="0" fontId="98" fillId="0" borderId="0" xfId="4" applyFont="1">
      <alignment vertical="center"/>
    </xf>
    <xf numFmtId="0" fontId="98" fillId="0" borderId="0" xfId="4" applyFont="1" applyAlignment="1">
      <alignment horizontal="center" vertical="center"/>
    </xf>
    <xf numFmtId="49" fontId="43" fillId="0" borderId="59" xfId="0" applyNumberFormat="1" applyFont="1" applyBorder="1" applyAlignment="1">
      <alignment horizontal="center" vertical="center"/>
    </xf>
    <xf numFmtId="49" fontId="43" fillId="0" borderId="60" xfId="0" applyNumberFormat="1" applyFont="1" applyBorder="1" applyAlignment="1">
      <alignment horizontal="center" vertical="center"/>
    </xf>
    <xf numFmtId="0" fontId="43" fillId="0" borderId="78" xfId="0" applyFont="1" applyBorder="1" applyAlignment="1">
      <alignment horizontal="center" vertical="center" shrinkToFit="1"/>
    </xf>
    <xf numFmtId="0" fontId="43" fillId="0" borderId="33" xfId="0" applyFont="1" applyBorder="1" applyAlignment="1">
      <alignment horizontal="center" vertical="center" shrinkToFit="1"/>
    </xf>
    <xf numFmtId="0" fontId="43" fillId="0" borderId="103" xfId="0" applyFont="1" applyBorder="1" applyAlignment="1">
      <alignment horizontal="center" vertical="center" shrinkToFit="1"/>
    </xf>
    <xf numFmtId="0" fontId="43" fillId="0" borderId="79" xfId="0" applyFont="1" applyBorder="1" applyAlignment="1">
      <alignment horizontal="center" vertical="center" shrinkToFit="1"/>
    </xf>
    <xf numFmtId="0" fontId="43" fillId="0" borderId="104" xfId="0" applyFont="1" applyBorder="1" applyAlignment="1">
      <alignment horizontal="center" vertical="center" shrinkToFit="1"/>
    </xf>
    <xf numFmtId="0" fontId="43" fillId="0" borderId="76" xfId="0" applyFont="1" applyBorder="1" applyAlignment="1">
      <alignment horizontal="center" vertical="center" shrinkToFit="1"/>
    </xf>
    <xf numFmtId="0" fontId="43" fillId="0" borderId="19" xfId="0" applyFont="1" applyBorder="1" applyAlignment="1">
      <alignment horizontal="center" vertical="center" shrinkToFit="1"/>
    </xf>
    <xf numFmtId="0" fontId="43" fillId="0" borderId="64" xfId="0" applyFont="1" applyBorder="1" applyAlignment="1">
      <alignment horizontal="center" vertical="center" shrinkToFit="1"/>
    </xf>
    <xf numFmtId="0" fontId="44" fillId="4" borderId="36" xfId="0" applyFont="1" applyFill="1" applyBorder="1" applyAlignment="1" applyProtection="1">
      <alignment horizontal="center" vertical="center" shrinkToFit="1"/>
      <protection locked="0"/>
    </xf>
    <xf numFmtId="0" fontId="43" fillId="0" borderId="38" xfId="0" applyFont="1" applyBorder="1" applyAlignment="1">
      <alignment horizontal="center" vertical="center" shrinkToFit="1"/>
    </xf>
    <xf numFmtId="0" fontId="43" fillId="0" borderId="31" xfId="0" applyFont="1" applyBorder="1" applyAlignment="1">
      <alignment horizontal="center" vertical="center" shrinkToFit="1"/>
    </xf>
    <xf numFmtId="0" fontId="43" fillId="0" borderId="45" xfId="0" applyFont="1" applyBorder="1" applyAlignment="1">
      <alignment horizontal="center" vertical="center" shrinkToFit="1"/>
    </xf>
    <xf numFmtId="0" fontId="44" fillId="4" borderId="38" xfId="0" applyFont="1" applyFill="1" applyBorder="1" applyAlignment="1" applyProtection="1">
      <alignment horizontal="center" vertical="center" shrinkToFit="1"/>
      <protection locked="0"/>
    </xf>
    <xf numFmtId="0" fontId="43" fillId="0" borderId="111" xfId="0" applyFont="1" applyBorder="1" applyAlignment="1">
      <alignment horizontal="center" vertical="center" shrinkToFit="1"/>
    </xf>
    <xf numFmtId="0" fontId="43" fillId="0" borderId="108" xfId="0" applyFont="1" applyBorder="1" applyAlignment="1">
      <alignment horizontal="center" vertical="center" shrinkToFit="1"/>
    </xf>
    <xf numFmtId="0" fontId="43" fillId="0" borderId="44" xfId="0" applyFont="1" applyBorder="1" applyAlignment="1">
      <alignment horizontal="center" vertical="center" shrinkToFit="1"/>
    </xf>
    <xf numFmtId="0" fontId="44" fillId="6" borderId="111" xfId="0" applyFont="1" applyFill="1" applyBorder="1" applyAlignment="1" applyProtection="1">
      <alignment horizontal="center" vertical="center" shrinkToFit="1"/>
      <protection locked="0"/>
    </xf>
    <xf numFmtId="0" fontId="43" fillId="0" borderId="35" xfId="0" applyFont="1" applyBorder="1" applyAlignment="1">
      <alignment horizontal="center" vertical="center" shrinkToFit="1"/>
    </xf>
    <xf numFmtId="0" fontId="43" fillId="0" borderId="18" xfId="0" applyFont="1" applyBorder="1" applyAlignment="1">
      <alignment horizontal="center" vertical="center" shrinkToFit="1"/>
    </xf>
    <xf numFmtId="0" fontId="43" fillId="0" borderId="86" xfId="0" applyFont="1" applyBorder="1" applyAlignment="1">
      <alignment horizontal="center" vertical="center" shrinkToFit="1"/>
    </xf>
    <xf numFmtId="0" fontId="44" fillId="6" borderId="35" xfId="0" applyFont="1" applyFill="1" applyBorder="1" applyAlignment="1" applyProtection="1">
      <alignment horizontal="center" vertical="center" shrinkToFit="1"/>
      <protection locked="0"/>
    </xf>
    <xf numFmtId="0" fontId="44" fillId="7" borderId="111" xfId="0" applyFont="1" applyFill="1" applyBorder="1" applyAlignment="1" applyProtection="1">
      <alignment horizontal="center" vertical="center" shrinkToFit="1"/>
      <protection locked="0"/>
    </xf>
    <xf numFmtId="0" fontId="44" fillId="7" borderId="35" xfId="0" applyFont="1" applyFill="1" applyBorder="1" applyAlignment="1" applyProtection="1">
      <alignment horizontal="center" vertical="center" shrinkToFit="1"/>
      <protection locked="0"/>
    </xf>
    <xf numFmtId="0" fontId="43" fillId="0" borderId="36" xfId="0" applyFont="1" applyBorder="1" applyAlignment="1">
      <alignment horizontal="center" vertical="center" shrinkToFit="1"/>
    </xf>
    <xf numFmtId="0" fontId="44" fillId="5" borderId="36" xfId="0" applyFont="1" applyFill="1" applyBorder="1" applyAlignment="1" applyProtection="1">
      <alignment horizontal="center" vertical="center" shrinkToFit="1"/>
      <protection locked="0"/>
    </xf>
    <xf numFmtId="0" fontId="44" fillId="5" borderId="38" xfId="0" applyFont="1" applyFill="1" applyBorder="1" applyAlignment="1" applyProtection="1">
      <alignment horizontal="center" vertical="center" shrinkToFit="1"/>
      <protection locked="0"/>
    </xf>
    <xf numFmtId="0" fontId="43" fillId="0" borderId="87" xfId="0" applyFont="1" applyBorder="1" applyAlignment="1">
      <alignment horizontal="center" vertical="center" shrinkToFit="1"/>
    </xf>
    <xf numFmtId="0" fontId="43" fillId="0" borderId="85" xfId="0" applyFont="1" applyBorder="1" applyAlignment="1">
      <alignment horizontal="center" vertical="center" shrinkToFit="1"/>
    </xf>
    <xf numFmtId="0" fontId="43" fillId="0" borderId="5" xfId="0" applyFont="1" applyBorder="1" applyAlignment="1">
      <alignment horizontal="center" vertical="center" shrinkToFit="1"/>
    </xf>
    <xf numFmtId="0" fontId="43" fillId="0" borderId="88" xfId="0" applyFont="1" applyBorder="1" applyAlignment="1">
      <alignment horizontal="center" vertical="center" shrinkToFit="1"/>
    </xf>
    <xf numFmtId="0" fontId="44" fillId="0" borderId="85" xfId="0" applyFont="1" applyBorder="1" applyAlignment="1">
      <alignment horizontal="center" vertical="center" shrinkToFit="1"/>
    </xf>
    <xf numFmtId="0" fontId="48" fillId="0" borderId="0" xfId="0" applyFont="1" applyAlignment="1">
      <alignment vertical="center" shrinkToFit="1"/>
    </xf>
    <xf numFmtId="0" fontId="43" fillId="0" borderId="109" xfId="0" applyFont="1" applyBorder="1" applyAlignment="1">
      <alignment horizontal="center" vertical="center" shrinkToFit="1"/>
    </xf>
    <xf numFmtId="0" fontId="43" fillId="0" borderId="67" xfId="0" applyFont="1" applyBorder="1" applyAlignment="1">
      <alignment horizontal="center" vertical="center" shrinkToFit="1"/>
    </xf>
    <xf numFmtId="0" fontId="43" fillId="0" borderId="74" xfId="0" applyFont="1" applyBorder="1" applyAlignment="1">
      <alignment horizontal="center" vertical="center" shrinkToFit="1"/>
    </xf>
    <xf numFmtId="0" fontId="43" fillId="0" borderId="110" xfId="0" applyFont="1" applyBorder="1" applyAlignment="1">
      <alignment horizontal="center" vertical="center" shrinkToFit="1"/>
    </xf>
    <xf numFmtId="183" fontId="43" fillId="0" borderId="80" xfId="0" applyNumberFormat="1" applyFont="1" applyBorder="1" applyAlignment="1">
      <alignment horizontal="center" vertical="center" shrinkToFit="1"/>
    </xf>
    <xf numFmtId="0" fontId="44" fillId="0" borderId="57" xfId="0" applyFont="1" applyBorder="1" applyAlignment="1" applyProtection="1">
      <alignment horizontal="center" vertical="center" shrinkToFit="1"/>
      <protection locked="0"/>
    </xf>
    <xf numFmtId="185" fontId="43" fillId="0" borderId="80" xfId="0" applyNumberFormat="1" applyFont="1" applyBorder="1" applyAlignment="1">
      <alignment horizontal="center" vertical="center" shrinkToFit="1"/>
    </xf>
    <xf numFmtId="0" fontId="44" fillId="0" borderId="36" xfId="0" applyFont="1" applyBorder="1" applyAlignment="1" applyProtection="1">
      <alignment horizontal="center" vertical="center" shrinkToFit="1"/>
      <protection locked="0"/>
    </xf>
    <xf numFmtId="183" fontId="43" fillId="0" borderId="61" xfId="0" applyNumberFormat="1" applyFont="1" applyBorder="1" applyAlignment="1">
      <alignment horizontal="center" vertical="center" shrinkToFit="1"/>
    </xf>
    <xf numFmtId="0" fontId="43" fillId="0" borderId="42" xfId="0" applyFont="1" applyBorder="1" applyAlignment="1">
      <alignment horizontal="center" vertical="center" shrinkToFit="1"/>
    </xf>
    <xf numFmtId="0" fontId="44" fillId="0" borderId="71" xfId="0" applyFont="1" applyBorder="1" applyAlignment="1" applyProtection="1">
      <alignment horizontal="center" vertical="center" shrinkToFit="1"/>
      <protection locked="0"/>
    </xf>
    <xf numFmtId="185" fontId="43" fillId="0" borderId="61" xfId="0" applyNumberFormat="1" applyFont="1" applyBorder="1" applyAlignment="1">
      <alignment horizontal="center" vertical="center" shrinkToFit="1"/>
    </xf>
    <xf numFmtId="0" fontId="44" fillId="0" borderId="37" xfId="0" applyFont="1" applyBorder="1" applyAlignment="1" applyProtection="1">
      <alignment horizontal="center" vertical="center" shrinkToFit="1"/>
      <protection locked="0"/>
    </xf>
    <xf numFmtId="177" fontId="43" fillId="0" borderId="42" xfId="0" applyNumberFormat="1" applyFont="1" applyBorder="1" applyAlignment="1">
      <alignment horizontal="center" vertical="center" shrinkToFit="1"/>
    </xf>
    <xf numFmtId="183" fontId="43" fillId="0" borderId="63" xfId="0" applyNumberFormat="1" applyFont="1" applyBorder="1" applyAlignment="1">
      <alignment horizontal="center" vertical="center" shrinkToFit="1"/>
    </xf>
    <xf numFmtId="177" fontId="43" fillId="0" borderId="45" xfId="0" applyNumberFormat="1" applyFont="1" applyBorder="1" applyAlignment="1">
      <alignment horizontal="center" vertical="center" shrinkToFit="1"/>
    </xf>
    <xf numFmtId="177" fontId="44" fillId="0" borderId="38" xfId="0" applyNumberFormat="1" applyFont="1" applyBorder="1" applyAlignment="1" applyProtection="1">
      <alignment vertical="center" shrinkToFit="1"/>
      <protection locked="0"/>
    </xf>
    <xf numFmtId="185" fontId="43" fillId="0" borderId="60" xfId="0" applyNumberFormat="1" applyFont="1" applyBorder="1" applyAlignment="1">
      <alignment horizontal="center" vertical="center" shrinkToFit="1"/>
    </xf>
    <xf numFmtId="0" fontId="44" fillId="0" borderId="83" xfId="0" applyFont="1" applyBorder="1" applyAlignment="1" applyProtection="1">
      <alignment horizontal="center" vertical="center" shrinkToFit="1"/>
      <protection locked="0"/>
    </xf>
    <xf numFmtId="0" fontId="41" fillId="0" borderId="115" xfId="0" applyFont="1" applyBorder="1" applyAlignment="1">
      <alignment horizontal="center" vertical="center" shrinkToFit="1"/>
    </xf>
    <xf numFmtId="0" fontId="41" fillId="0" borderId="14" xfId="0" applyFont="1" applyBorder="1" applyAlignment="1">
      <alignment horizontal="center" vertical="center" shrinkToFit="1"/>
    </xf>
    <xf numFmtId="0" fontId="48" fillId="0" borderId="64" xfId="0" applyFont="1" applyBorder="1" applyAlignment="1">
      <alignment horizontal="center" vertical="center"/>
    </xf>
    <xf numFmtId="0" fontId="48" fillId="0" borderId="44" xfId="0" applyFont="1" applyBorder="1" applyAlignment="1">
      <alignment horizontal="center" vertical="center"/>
    </xf>
    <xf numFmtId="0" fontId="104" fillId="0" borderId="0" xfId="0" applyFont="1">
      <alignment vertical="center"/>
    </xf>
    <xf numFmtId="0" fontId="104" fillId="0" borderId="0" xfId="0" applyFont="1" applyAlignment="1">
      <alignment horizontal="center" vertical="center"/>
    </xf>
    <xf numFmtId="0" fontId="43" fillId="0" borderId="89" xfId="0" applyFont="1" applyBorder="1" applyAlignment="1">
      <alignment horizontal="distributed" vertical="center" wrapText="1"/>
    </xf>
    <xf numFmtId="0" fontId="43" fillId="0" borderId="89" xfId="0" applyFont="1" applyBorder="1" applyAlignment="1">
      <alignment horizontal="distributed" vertical="center"/>
    </xf>
    <xf numFmtId="179" fontId="47" fillId="0" borderId="53" xfId="0" applyNumberFormat="1" applyFont="1" applyBorder="1" applyAlignment="1">
      <alignment vertical="center" shrinkToFit="1"/>
    </xf>
    <xf numFmtId="179" fontId="47" fillId="0" borderId="0" xfId="0" applyNumberFormat="1" applyFont="1" applyAlignment="1">
      <alignment vertical="center" shrinkToFit="1"/>
    </xf>
    <xf numFmtId="0" fontId="44" fillId="0" borderId="68" xfId="0" applyFont="1" applyBorder="1" applyAlignment="1" applyProtection="1">
      <alignment horizontal="left" vertical="center" shrinkToFit="1"/>
      <protection locked="0"/>
    </xf>
    <xf numFmtId="0" fontId="44" fillId="0" borderId="64" xfId="0" applyFont="1" applyBorder="1" applyAlignment="1" applyProtection="1">
      <alignment horizontal="center" vertical="center" shrinkToFit="1"/>
      <protection locked="0"/>
    </xf>
    <xf numFmtId="0" fontId="44" fillId="0" borderId="64" xfId="0" applyFont="1" applyBorder="1" applyAlignment="1" applyProtection="1">
      <alignment horizontal="left" vertical="center" shrinkToFit="1"/>
      <protection locked="0"/>
    </xf>
    <xf numFmtId="0" fontId="47" fillId="0" borderId="47" xfId="0" applyFont="1" applyBorder="1" applyAlignment="1" applyProtection="1">
      <alignment horizontal="center" vertical="center" shrinkToFit="1"/>
      <protection locked="0"/>
    </xf>
    <xf numFmtId="0" fontId="44" fillId="0" borderId="0" xfId="0" applyFont="1">
      <alignment vertical="center"/>
    </xf>
    <xf numFmtId="0" fontId="44" fillId="0" borderId="71" xfId="0" applyFont="1" applyBorder="1" applyAlignment="1" applyProtection="1">
      <alignment horizontal="left" vertical="center" shrinkToFit="1"/>
      <protection locked="0"/>
    </xf>
    <xf numFmtId="0" fontId="48" fillId="0" borderId="42" xfId="0" applyFont="1" applyBorder="1" applyAlignment="1">
      <alignment horizontal="center" vertical="center"/>
    </xf>
    <xf numFmtId="0" fontId="44" fillId="0" borderId="42" xfId="0" applyFont="1" applyBorder="1" applyAlignment="1" applyProtection="1">
      <alignment horizontal="center" vertical="center" shrinkToFit="1"/>
      <protection locked="0"/>
    </xf>
    <xf numFmtId="0" fontId="44" fillId="0" borderId="42" xfId="0" applyFont="1" applyBorder="1" applyAlignment="1" applyProtection="1">
      <alignment horizontal="left" vertical="center" shrinkToFit="1"/>
      <protection locked="0"/>
    </xf>
    <xf numFmtId="0" fontId="47" fillId="0" borderId="100" xfId="0" applyFont="1" applyBorder="1" applyAlignment="1" applyProtection="1">
      <alignment horizontal="center" vertical="center" shrinkToFit="1"/>
      <protection locked="0"/>
    </xf>
    <xf numFmtId="0" fontId="44" fillId="0" borderId="83" xfId="0" applyFont="1" applyBorder="1" applyAlignment="1" applyProtection="1">
      <alignment horizontal="left" vertical="center" shrinkToFit="1"/>
      <protection locked="0"/>
    </xf>
    <xf numFmtId="0" fontId="48" fillId="0" borderId="86" xfId="0" applyFont="1" applyBorder="1" applyAlignment="1">
      <alignment horizontal="center" vertical="center"/>
    </xf>
    <xf numFmtId="0" fontId="44" fillId="0" borderId="86" xfId="0" applyFont="1" applyBorder="1" applyAlignment="1" applyProtection="1">
      <alignment horizontal="center" vertical="center" shrinkToFit="1"/>
      <protection locked="0"/>
    </xf>
    <xf numFmtId="0" fontId="44" fillId="0" borderId="86" xfId="0" applyFont="1" applyBorder="1" applyAlignment="1" applyProtection="1">
      <alignment horizontal="left" vertical="center" shrinkToFit="1"/>
      <protection locked="0"/>
    </xf>
    <xf numFmtId="0" fontId="47" fillId="0" borderId="48" xfId="0" applyFont="1" applyBorder="1" applyAlignment="1" applyProtection="1">
      <alignment horizontal="center" vertical="center" shrinkToFit="1"/>
      <protection locked="0"/>
    </xf>
    <xf numFmtId="0" fontId="44" fillId="0" borderId="0" xfId="0" applyFont="1" applyAlignment="1" applyProtection="1">
      <alignment horizontal="left" vertical="center" shrinkToFit="1"/>
      <protection locked="0"/>
    </xf>
    <xf numFmtId="0" fontId="47" fillId="0" borderId="0" xfId="0" applyFont="1" applyAlignment="1" applyProtection="1">
      <alignment horizontal="center" vertical="center" shrinkToFit="1"/>
      <protection locked="0"/>
    </xf>
    <xf numFmtId="0" fontId="47" fillId="0" borderId="0" xfId="0" applyFont="1" applyAlignment="1">
      <alignment horizontal="center" vertical="center"/>
    </xf>
    <xf numFmtId="0" fontId="44" fillId="0" borderId="67" xfId="0" applyFont="1" applyBorder="1" applyAlignment="1" applyProtection="1">
      <alignment horizontal="left" vertical="center" shrinkToFit="1"/>
      <protection locked="0"/>
    </xf>
    <xf numFmtId="0" fontId="44" fillId="0" borderId="110" xfId="0" applyFont="1" applyBorder="1" applyAlignment="1" applyProtection="1">
      <alignment horizontal="left" vertical="center" shrinkToFit="1"/>
      <protection locked="0"/>
    </xf>
    <xf numFmtId="0" fontId="44" fillId="0" borderId="0" xfId="0" applyFont="1" applyAlignment="1" applyProtection="1">
      <alignment horizontal="center" vertical="center" shrinkToFit="1"/>
      <protection locked="0"/>
    </xf>
    <xf numFmtId="179" fontId="47" fillId="0" borderId="78" xfId="0" applyNumberFormat="1" applyFont="1" applyBorder="1" applyAlignment="1">
      <alignment horizontal="left" vertical="center" shrinkToFit="1"/>
    </xf>
    <xf numFmtId="0" fontId="44" fillId="0" borderId="56" xfId="0" applyFont="1" applyBorder="1" applyAlignment="1" applyProtection="1">
      <alignment horizontal="left" vertical="center" shrinkToFit="1"/>
      <protection locked="0"/>
    </xf>
    <xf numFmtId="0" fontId="48" fillId="0" borderId="45" xfId="0" applyFont="1" applyBorder="1" applyAlignment="1">
      <alignment horizontal="center" vertical="center"/>
    </xf>
    <xf numFmtId="0" fontId="44" fillId="0" borderId="45" xfId="0" applyFont="1" applyBorder="1" applyAlignment="1" applyProtection="1">
      <alignment horizontal="center" vertical="center" shrinkToFit="1"/>
      <protection locked="0"/>
    </xf>
    <xf numFmtId="0" fontId="44" fillId="0" borderId="45" xfId="0" applyFont="1" applyBorder="1" applyAlignment="1" applyProtection="1">
      <alignment horizontal="left" vertical="center" shrinkToFit="1"/>
      <protection locked="0"/>
    </xf>
    <xf numFmtId="0" fontId="44" fillId="0" borderId="44" xfId="0" applyFont="1" applyBorder="1" applyAlignment="1" applyProtection="1">
      <alignment horizontal="center" vertical="center" shrinkToFit="1"/>
      <protection locked="0"/>
    </xf>
    <xf numFmtId="0" fontId="44" fillId="0" borderId="44" xfId="0" applyFont="1" applyBorder="1" applyAlignment="1" applyProtection="1">
      <alignment horizontal="left" vertical="center" shrinkToFit="1"/>
      <protection locked="0"/>
    </xf>
    <xf numFmtId="0" fontId="105" fillId="0" borderId="240" xfId="0" applyFont="1" applyBorder="1" applyAlignment="1" applyProtection="1">
      <alignment horizontal="center" vertical="center" shrinkToFit="1"/>
      <protection locked="0"/>
    </xf>
    <xf numFmtId="0" fontId="105" fillId="0" borderId="252" xfId="0" applyFont="1" applyBorder="1" applyAlignment="1" applyProtection="1">
      <alignment horizontal="center" vertical="center" shrinkToFit="1"/>
      <protection locked="0"/>
    </xf>
    <xf numFmtId="49" fontId="87" fillId="0" borderId="59" xfId="0" applyNumberFormat="1" applyFont="1" applyBorder="1" applyAlignment="1">
      <alignment horizontal="center" vertical="center"/>
    </xf>
    <xf numFmtId="0" fontId="108" fillId="0" borderId="59" xfId="0" applyFont="1" applyBorder="1" applyAlignment="1">
      <alignment horizontal="left" vertical="center" shrinkToFit="1"/>
    </xf>
    <xf numFmtId="188" fontId="87" fillId="0" borderId="69" xfId="0" applyNumberFormat="1" applyFont="1" applyBorder="1" applyAlignment="1" applyProtection="1">
      <alignment horizontal="center" vertical="center" shrinkToFit="1"/>
      <protection locked="0"/>
    </xf>
    <xf numFmtId="49" fontId="87" fillId="0" borderId="60" xfId="0" applyNumberFormat="1" applyFont="1" applyBorder="1" applyAlignment="1">
      <alignment horizontal="center" vertical="center"/>
    </xf>
    <xf numFmtId="0" fontId="108" fillId="0" borderId="60" xfId="0" applyFont="1" applyBorder="1" applyAlignment="1">
      <alignment horizontal="left" vertical="center" shrinkToFit="1"/>
    </xf>
    <xf numFmtId="188" fontId="87" fillId="0" borderId="70" xfId="0" applyNumberFormat="1" applyFont="1" applyBorder="1" applyAlignment="1" applyProtection="1">
      <alignment horizontal="center" vertical="center" shrinkToFit="1"/>
      <protection locked="0"/>
    </xf>
    <xf numFmtId="49" fontId="87" fillId="0" borderId="0" xfId="0" applyNumberFormat="1" applyFont="1">
      <alignment vertical="center"/>
    </xf>
    <xf numFmtId="49" fontId="87" fillId="0" borderId="53" xfId="0" applyNumberFormat="1" applyFont="1" applyBorder="1" applyAlignment="1">
      <alignment horizontal="center" vertical="center"/>
    </xf>
    <xf numFmtId="49" fontId="107" fillId="0" borderId="0" xfId="0" applyNumberFormat="1" applyFont="1" applyAlignment="1">
      <alignment horizontal="left" vertical="center"/>
    </xf>
    <xf numFmtId="0" fontId="108" fillId="0" borderId="0" xfId="0" applyFont="1" applyAlignment="1">
      <alignment horizontal="left" vertical="center"/>
    </xf>
    <xf numFmtId="178" fontId="87" fillId="0" borderId="78" xfId="0" applyNumberFormat="1" applyFont="1" applyBorder="1" applyAlignment="1">
      <alignment horizontal="center" vertical="center"/>
    </xf>
    <xf numFmtId="178" fontId="87" fillId="0" borderId="79" xfId="0" applyNumberFormat="1" applyFont="1" applyBorder="1" applyAlignment="1">
      <alignment horizontal="center" vertical="center"/>
    </xf>
    <xf numFmtId="178" fontId="87" fillId="0" borderId="43" xfId="0" applyNumberFormat="1" applyFont="1" applyBorder="1" applyAlignment="1">
      <alignment horizontal="center" vertical="center"/>
    </xf>
    <xf numFmtId="178" fontId="87" fillId="0" borderId="33" xfId="0" applyNumberFormat="1" applyFont="1" applyBorder="1" applyAlignment="1">
      <alignment horizontal="center" vertical="center"/>
    </xf>
    <xf numFmtId="185" fontId="109" fillId="0" borderId="59" xfId="0" applyNumberFormat="1" applyFont="1" applyBorder="1" applyAlignment="1">
      <alignment horizontal="center" vertical="center"/>
    </xf>
    <xf numFmtId="0" fontId="109" fillId="0" borderId="44" xfId="0" applyFont="1" applyBorder="1" applyAlignment="1">
      <alignment horizontal="center" vertical="center"/>
    </xf>
    <xf numFmtId="178" fontId="109" fillId="0" borderId="44" xfId="0" applyNumberFormat="1" applyFont="1" applyBorder="1" applyAlignment="1">
      <alignment horizontal="center" vertical="center"/>
    </xf>
    <xf numFmtId="178" fontId="109" fillId="0" borderId="68" xfId="0" applyNumberFormat="1" applyFont="1" applyBorder="1" applyAlignment="1" applyProtection="1">
      <alignment horizontal="right" vertical="center" indent="1"/>
      <protection locked="0"/>
    </xf>
    <xf numFmtId="0" fontId="109" fillId="0" borderId="58" xfId="0" applyFont="1" applyBorder="1" applyAlignment="1">
      <alignment horizontal="center" vertical="center"/>
    </xf>
    <xf numFmtId="178" fontId="109" fillId="0" borderId="58" xfId="0" applyNumberFormat="1" applyFont="1" applyBorder="1" applyAlignment="1">
      <alignment horizontal="center" vertical="center"/>
    </xf>
    <xf numFmtId="178" fontId="109" fillId="0" borderId="34" xfId="0" applyNumberFormat="1" applyFont="1" applyBorder="1" applyAlignment="1" applyProtection="1">
      <alignment horizontal="right" vertical="center" indent="1"/>
      <protection locked="0"/>
    </xf>
    <xf numFmtId="185" fontId="109" fillId="0" borderId="61" xfId="0" applyNumberFormat="1" applyFont="1" applyBorder="1" applyAlignment="1">
      <alignment horizontal="center" vertical="center"/>
    </xf>
    <xf numFmtId="0" fontId="109" fillId="0" borderId="42" xfId="0" applyFont="1" applyBorder="1" applyAlignment="1">
      <alignment horizontal="center" vertical="center"/>
    </xf>
    <xf numFmtId="178" fontId="109" fillId="0" borderId="42" xfId="0" applyNumberFormat="1" applyFont="1" applyBorder="1" applyAlignment="1">
      <alignment horizontal="center" vertical="center"/>
    </xf>
    <xf numFmtId="178" fontId="109" fillId="0" borderId="71" xfId="0" applyNumberFormat="1" applyFont="1" applyBorder="1" applyAlignment="1" applyProtection="1">
      <alignment horizontal="right" vertical="center" indent="1"/>
      <protection locked="0"/>
    </xf>
    <xf numFmtId="0" fontId="109" fillId="0" borderId="62" xfId="0" applyFont="1" applyBorder="1" applyAlignment="1">
      <alignment horizontal="center" vertical="center"/>
    </xf>
    <xf numFmtId="178" fontId="109" fillId="0" borderId="62" xfId="0" applyNumberFormat="1" applyFont="1" applyBorder="1" applyAlignment="1">
      <alignment horizontal="center" vertical="center"/>
    </xf>
    <xf numFmtId="178" fontId="109" fillId="0" borderId="75" xfId="0" applyNumberFormat="1" applyFont="1" applyBorder="1" applyAlignment="1" applyProtection="1">
      <alignment horizontal="right" vertical="center" indent="1"/>
      <protection locked="0"/>
    </xf>
    <xf numFmtId="0" fontId="109" fillId="0" borderId="45" xfId="0" applyFont="1" applyBorder="1" applyAlignment="1">
      <alignment horizontal="center" vertical="center"/>
    </xf>
    <xf numFmtId="178" fontId="109" fillId="0" borderId="45" xfId="0" applyNumberFormat="1" applyFont="1" applyBorder="1" applyAlignment="1">
      <alignment horizontal="center" vertical="center"/>
    </xf>
    <xf numFmtId="178" fontId="109" fillId="0" borderId="56" xfId="0" applyNumberFormat="1" applyFont="1" applyBorder="1" applyAlignment="1" applyProtection="1">
      <alignment horizontal="right" vertical="center" indent="1"/>
      <protection locked="0"/>
    </xf>
    <xf numFmtId="0" fontId="109" fillId="0" borderId="64" xfId="0" applyFont="1" applyBorder="1" applyAlignment="1">
      <alignment horizontal="center" vertical="center"/>
    </xf>
    <xf numFmtId="178" fontId="109" fillId="0" borderId="64" xfId="0" applyNumberFormat="1" applyFont="1" applyBorder="1" applyAlignment="1">
      <alignment horizontal="center" vertical="center"/>
    </xf>
    <xf numFmtId="178" fontId="109" fillId="0" borderId="36" xfId="0" applyNumberFormat="1" applyFont="1" applyBorder="1" applyAlignment="1" applyProtection="1">
      <alignment horizontal="right" vertical="center" indent="1"/>
      <protection locked="0"/>
    </xf>
    <xf numFmtId="0" fontId="109" fillId="0" borderId="65" xfId="0" applyFont="1" applyBorder="1" applyAlignment="1">
      <alignment horizontal="center" vertical="center"/>
    </xf>
    <xf numFmtId="178" fontId="109" fillId="0" borderId="65" xfId="0" applyNumberFormat="1" applyFont="1" applyBorder="1" applyAlignment="1">
      <alignment horizontal="center" vertical="center"/>
    </xf>
    <xf numFmtId="178" fontId="109" fillId="0" borderId="72" xfId="0" applyNumberFormat="1" applyFont="1" applyBorder="1" applyAlignment="1" applyProtection="1">
      <alignment horizontal="right" vertical="center" indent="1"/>
      <protection locked="0"/>
    </xf>
    <xf numFmtId="0" fontId="109" fillId="0" borderId="66" xfId="0" applyFont="1" applyBorder="1" applyAlignment="1">
      <alignment horizontal="center" vertical="center"/>
    </xf>
    <xf numFmtId="178" fontId="109" fillId="0" borderId="66" xfId="0" applyNumberFormat="1" applyFont="1" applyBorder="1" applyAlignment="1">
      <alignment horizontal="center" vertical="center"/>
    </xf>
    <xf numFmtId="178" fontId="109" fillId="0" borderId="76" xfId="0" applyNumberFormat="1" applyFont="1" applyBorder="1" applyAlignment="1" applyProtection="1">
      <alignment horizontal="right" vertical="center" indent="1"/>
      <protection locked="0"/>
    </xf>
    <xf numFmtId="178" fontId="109" fillId="0" borderId="77" xfId="0" applyNumberFormat="1" applyFont="1" applyBorder="1" applyAlignment="1" applyProtection="1">
      <alignment horizontal="right" vertical="center" indent="1"/>
      <protection locked="0"/>
    </xf>
    <xf numFmtId="178" fontId="109" fillId="0" borderId="38" xfId="0" applyNumberFormat="1" applyFont="1" applyBorder="1" applyAlignment="1" applyProtection="1">
      <alignment horizontal="right" vertical="center" indent="1"/>
      <protection locked="0"/>
    </xf>
    <xf numFmtId="178" fontId="109" fillId="0" borderId="73" xfId="0" applyNumberFormat="1" applyFont="1" applyBorder="1" applyAlignment="1" applyProtection="1">
      <alignment horizontal="right" vertical="center" indent="1"/>
      <protection locked="0"/>
    </xf>
    <xf numFmtId="178" fontId="109" fillId="0" borderId="57" xfId="0" applyNumberFormat="1" applyFont="1" applyBorder="1" applyAlignment="1" applyProtection="1">
      <alignment horizontal="right" vertical="center" indent="1"/>
      <protection locked="0"/>
    </xf>
    <xf numFmtId="178" fontId="109" fillId="0" borderId="37" xfId="0" applyNumberFormat="1" applyFont="1" applyBorder="1" applyAlignment="1" applyProtection="1">
      <alignment horizontal="right" vertical="center" indent="1"/>
      <protection locked="0"/>
    </xf>
    <xf numFmtId="0" fontId="109" fillId="0" borderId="42" xfId="0" quotePrefix="1" applyFont="1" applyBorder="1" applyAlignment="1">
      <alignment horizontal="center" vertical="center"/>
    </xf>
    <xf numFmtId="185" fontId="109" fillId="0" borderId="63" xfId="0" applyNumberFormat="1" applyFont="1" applyBorder="1" applyAlignment="1">
      <alignment horizontal="center" vertical="center"/>
    </xf>
    <xf numFmtId="0" fontId="87" fillId="0" borderId="59" xfId="0" applyFont="1" applyBorder="1" applyAlignment="1">
      <alignment horizontal="left" vertical="center"/>
    </xf>
    <xf numFmtId="0" fontId="87" fillId="0" borderId="44" xfId="0" applyFont="1" applyBorder="1">
      <alignment vertical="center"/>
    </xf>
    <xf numFmtId="178" fontId="109" fillId="0" borderId="111" xfId="0" applyNumberFormat="1" applyFont="1" applyBorder="1" applyAlignment="1">
      <alignment horizontal="center" vertical="center"/>
    </xf>
    <xf numFmtId="178" fontId="108" fillId="0" borderId="63" xfId="0" applyNumberFormat="1" applyFont="1" applyBorder="1" applyAlignment="1">
      <alignment horizontal="left" vertical="center"/>
    </xf>
    <xf numFmtId="178" fontId="108" fillId="0" borderId="45" xfId="0" applyNumberFormat="1" applyFont="1" applyBorder="1" applyAlignment="1">
      <alignment horizontal="center" vertical="center"/>
    </xf>
    <xf numFmtId="178" fontId="109" fillId="0" borderId="38" xfId="0" applyNumberFormat="1" applyFont="1" applyBorder="1" applyAlignment="1">
      <alignment horizontal="center" vertical="center"/>
    </xf>
    <xf numFmtId="0" fontId="109" fillId="0" borderId="67" xfId="0" applyFont="1" applyBorder="1" applyAlignment="1">
      <alignment horizontal="center" vertical="center"/>
    </xf>
    <xf numFmtId="178" fontId="109" fillId="0" borderId="67" xfId="0" applyNumberFormat="1" applyFont="1" applyBorder="1" applyAlignment="1">
      <alignment horizontal="center" vertical="center"/>
    </xf>
    <xf numFmtId="178" fontId="109" fillId="0" borderId="74" xfId="0" applyNumberFormat="1" applyFont="1" applyBorder="1" applyAlignment="1" applyProtection="1">
      <alignment horizontal="right" vertical="center" indent="1"/>
      <protection locked="0"/>
    </xf>
    <xf numFmtId="178" fontId="108" fillId="0" borderId="114" xfId="0" applyNumberFormat="1" applyFont="1" applyBorder="1" applyAlignment="1">
      <alignment horizontal="left" vertical="center"/>
    </xf>
    <xf numFmtId="178" fontId="108" fillId="0" borderId="112" xfId="0" applyNumberFormat="1" applyFont="1" applyBorder="1" applyAlignment="1">
      <alignment horizontal="center" vertical="center"/>
    </xf>
    <xf numFmtId="178" fontId="109" fillId="0" borderId="112" xfId="0" applyNumberFormat="1" applyFont="1" applyBorder="1" applyAlignment="1">
      <alignment horizontal="center" vertical="center"/>
    </xf>
    <xf numFmtId="178" fontId="109" fillId="0" borderId="113" xfId="0" applyNumberFormat="1" applyFont="1" applyBorder="1" applyAlignment="1">
      <alignment horizontal="center" vertical="center"/>
    </xf>
    <xf numFmtId="178" fontId="108" fillId="0" borderId="87" xfId="0" applyNumberFormat="1" applyFont="1" applyBorder="1" applyAlignment="1">
      <alignment horizontal="center" vertical="center"/>
    </xf>
    <xf numFmtId="178" fontId="108" fillId="0" borderId="88" xfId="0" applyNumberFormat="1" applyFont="1" applyBorder="1" applyAlignment="1">
      <alignment horizontal="center" vertical="center"/>
    </xf>
    <xf numFmtId="178" fontId="109" fillId="0" borderId="88" xfId="0" applyNumberFormat="1" applyFont="1" applyBorder="1" applyAlignment="1">
      <alignment horizontal="center" vertical="center"/>
    </xf>
    <xf numFmtId="49" fontId="110" fillId="0" borderId="42" xfId="0" applyNumberFormat="1" applyFont="1" applyBorder="1" applyAlignment="1">
      <alignment horizontal="center" vertical="center"/>
    </xf>
    <xf numFmtId="0" fontId="108" fillId="0" borderId="53" xfId="0" applyFont="1" applyBorder="1" applyAlignment="1">
      <alignment horizontal="left" vertical="center"/>
    </xf>
    <xf numFmtId="0" fontId="87" fillId="0" borderId="58" xfId="0" applyFont="1" applyBorder="1" applyAlignment="1">
      <alignment horizontal="center" vertical="center"/>
    </xf>
    <xf numFmtId="0" fontId="87" fillId="0" borderId="0" xfId="0" applyFont="1" applyProtection="1">
      <alignment vertical="center"/>
      <protection locked="0"/>
    </xf>
    <xf numFmtId="0" fontId="110" fillId="0" borderId="80" xfId="0" applyFont="1" applyBorder="1" applyAlignment="1">
      <alignment horizontal="center" vertical="center"/>
    </xf>
    <xf numFmtId="0" fontId="110" fillId="0" borderId="57" xfId="0" applyFont="1" applyBorder="1" applyAlignment="1">
      <alignment horizontal="center" vertical="center"/>
    </xf>
    <xf numFmtId="0" fontId="110" fillId="0" borderId="81" xfId="0" applyFont="1" applyBorder="1" applyAlignment="1">
      <alignment horizontal="center" vertical="center"/>
    </xf>
    <xf numFmtId="0" fontId="110" fillId="0" borderId="36" xfId="0" applyFont="1" applyBorder="1" applyAlignment="1">
      <alignment horizontal="center" vertical="center"/>
    </xf>
    <xf numFmtId="0" fontId="87" fillId="0" borderId="0" xfId="0" applyFont="1" applyAlignment="1">
      <alignment horizontal="center" vertical="center"/>
    </xf>
    <xf numFmtId="0" fontId="87" fillId="0" borderId="61" xfId="0" applyFont="1" applyBorder="1" applyProtection="1">
      <alignment vertical="center"/>
      <protection locked="0"/>
    </xf>
    <xf numFmtId="0" fontId="87" fillId="0" borderId="71" xfId="0" applyFont="1" applyBorder="1" applyProtection="1">
      <alignment vertical="center"/>
      <protection locked="0"/>
    </xf>
    <xf numFmtId="0" fontId="87" fillId="0" borderId="82" xfId="0" applyFont="1" applyBorder="1" applyProtection="1">
      <alignment vertical="center"/>
      <protection locked="0"/>
    </xf>
    <xf numFmtId="0" fontId="87" fillId="0" borderId="37" xfId="0" applyFont="1" applyBorder="1" applyProtection="1">
      <alignment vertical="center"/>
      <protection locked="0"/>
    </xf>
    <xf numFmtId="0" fontId="87" fillId="0" borderId="60" xfId="0" applyFont="1" applyBorder="1" applyProtection="1">
      <alignment vertical="center"/>
      <protection locked="0"/>
    </xf>
    <xf numFmtId="0" fontId="87" fillId="0" borderId="83" xfId="0" applyFont="1" applyBorder="1" applyProtection="1">
      <alignment vertical="center"/>
      <protection locked="0"/>
    </xf>
    <xf numFmtId="0" fontId="87" fillId="0" borderId="84" xfId="0" applyFont="1" applyBorder="1" applyProtection="1">
      <alignment vertical="center"/>
      <protection locked="0"/>
    </xf>
    <xf numFmtId="0" fontId="87" fillId="0" borderId="35" xfId="0" applyFont="1" applyBorder="1" applyProtection="1">
      <alignment vertical="center"/>
      <protection locked="0"/>
    </xf>
    <xf numFmtId="0" fontId="87" fillId="0" borderId="0" xfId="0" applyFont="1" applyAlignment="1" applyProtection="1">
      <alignment horizontal="center" vertical="center"/>
      <protection locked="0"/>
    </xf>
    <xf numFmtId="0" fontId="88" fillId="0" borderId="16" xfId="3" applyFont="1" applyBorder="1" applyProtection="1">
      <alignment vertical="center"/>
      <protection locked="0"/>
    </xf>
    <xf numFmtId="0" fontId="88" fillId="0" borderId="20" xfId="3" applyFont="1" applyBorder="1" applyProtection="1">
      <alignment vertical="center"/>
      <protection locked="0"/>
    </xf>
    <xf numFmtId="0" fontId="98" fillId="0" borderId="56" xfId="3" applyFont="1" applyBorder="1">
      <alignment vertical="center"/>
    </xf>
    <xf numFmtId="0" fontId="98" fillId="0" borderId="54" xfId="3" applyFont="1" applyBorder="1">
      <alignment vertical="center"/>
    </xf>
    <xf numFmtId="0" fontId="98" fillId="0" borderId="54" xfId="3" applyFont="1" applyBorder="1" applyAlignment="1">
      <alignment horizontal="center" vertical="center"/>
    </xf>
    <xf numFmtId="0" fontId="98" fillId="0" borderId="31" xfId="3" applyFont="1" applyBorder="1" applyAlignment="1">
      <alignment horizontal="center" vertical="center"/>
    </xf>
    <xf numFmtId="0" fontId="98" fillId="0" borderId="32" xfId="3" applyFont="1" applyBorder="1">
      <alignment vertical="center"/>
    </xf>
    <xf numFmtId="0" fontId="56" fillId="0" borderId="0" xfId="3" applyFont="1">
      <alignment vertical="center"/>
    </xf>
    <xf numFmtId="0" fontId="60" fillId="0" borderId="0" xfId="3" applyFont="1">
      <alignment vertical="center"/>
    </xf>
    <xf numFmtId="0" fontId="117" fillId="0" borderId="0" xfId="3" applyFont="1">
      <alignment vertical="center"/>
    </xf>
    <xf numFmtId="0" fontId="118" fillId="0" borderId="0" xfId="3" applyFont="1">
      <alignment vertical="center"/>
    </xf>
    <xf numFmtId="0" fontId="98" fillId="0" borderId="0" xfId="3" applyFont="1">
      <alignment vertical="center"/>
    </xf>
    <xf numFmtId="0" fontId="98" fillId="0" borderId="17" xfId="3" applyFont="1" applyBorder="1">
      <alignment vertical="center"/>
    </xf>
    <xf numFmtId="0" fontId="119" fillId="0" borderId="0" xfId="3" applyFont="1">
      <alignment vertical="center"/>
    </xf>
    <xf numFmtId="0" fontId="98" fillId="0" borderId="57" xfId="3" applyFont="1" applyBorder="1">
      <alignment vertical="center"/>
    </xf>
    <xf numFmtId="0" fontId="98" fillId="0" borderId="15" xfId="3" applyFont="1" applyBorder="1">
      <alignment vertical="center"/>
    </xf>
    <xf numFmtId="0" fontId="98" fillId="0" borderId="19" xfId="3" applyFont="1" applyBorder="1">
      <alignment vertical="center"/>
    </xf>
    <xf numFmtId="0" fontId="91" fillId="0" borderId="132" xfId="3" applyFont="1" applyBorder="1" applyAlignment="1">
      <alignment vertical="center" shrinkToFit="1"/>
    </xf>
    <xf numFmtId="0" fontId="47" fillId="0" borderId="36" xfId="0" applyFont="1" applyBorder="1" applyAlignment="1">
      <alignment horizontal="center" vertical="center" shrinkToFit="1"/>
    </xf>
    <xf numFmtId="0" fontId="47" fillId="0" borderId="37" xfId="0" applyFont="1" applyBorder="1" applyAlignment="1">
      <alignment horizontal="center" vertical="center" shrinkToFit="1"/>
    </xf>
    <xf numFmtId="0" fontId="47" fillId="0" borderId="35" xfId="0" applyFont="1" applyBorder="1" applyAlignment="1">
      <alignment horizontal="center" vertical="center" shrinkToFit="1"/>
    </xf>
    <xf numFmtId="179" fontId="45" fillId="0" borderId="17" xfId="0" applyNumberFormat="1" applyFont="1" applyBorder="1" applyAlignment="1">
      <alignment vertical="center" shrinkToFit="1"/>
    </xf>
    <xf numFmtId="179" fontId="45" fillId="0" borderId="21" xfId="0" applyNumberFormat="1" applyFont="1" applyBorder="1" applyAlignment="1">
      <alignment vertical="center" shrinkToFit="1"/>
    </xf>
    <xf numFmtId="179" fontId="45" fillId="0" borderId="54" xfId="0" applyNumberFormat="1" applyFont="1" applyBorder="1" applyAlignment="1">
      <alignment vertical="center" shrinkToFit="1"/>
    </xf>
    <xf numFmtId="179" fontId="45" fillId="0" borderId="31" xfId="0" applyNumberFormat="1" applyFont="1" applyBorder="1" applyAlignment="1">
      <alignment vertical="center" shrinkToFit="1"/>
    </xf>
    <xf numFmtId="0" fontId="111" fillId="0" borderId="36" xfId="0" applyFont="1" applyBorder="1" applyAlignment="1">
      <alignment horizontal="center" vertical="center" shrinkToFit="1"/>
    </xf>
    <xf numFmtId="0" fontId="111" fillId="0" borderId="37" xfId="0" applyFont="1" applyBorder="1" applyAlignment="1">
      <alignment horizontal="center" vertical="center" shrinkToFit="1"/>
    </xf>
    <xf numFmtId="0" fontId="111" fillId="0" borderId="38" xfId="0" applyFont="1" applyBorder="1" applyAlignment="1">
      <alignment horizontal="center" vertical="center" shrinkToFit="1"/>
    </xf>
    <xf numFmtId="0" fontId="111" fillId="0" borderId="111" xfId="0" applyFont="1" applyBorder="1" applyAlignment="1">
      <alignment horizontal="center" vertical="center" shrinkToFit="1"/>
    </xf>
    <xf numFmtId="0" fontId="111" fillId="0" borderId="35" xfId="0" applyFont="1" applyBorder="1" applyAlignment="1">
      <alignment horizontal="center" vertical="center" shrinkToFit="1"/>
    </xf>
    <xf numFmtId="0" fontId="21" fillId="0" borderId="0" xfId="3" applyFont="1" applyAlignment="1"/>
    <xf numFmtId="0" fontId="21" fillId="0" borderId="0" xfId="3" applyFont="1" applyAlignment="1">
      <alignment vertical="top"/>
    </xf>
    <xf numFmtId="0" fontId="81" fillId="0" borderId="104" xfId="3" applyFont="1" applyBorder="1">
      <alignment vertical="center"/>
    </xf>
    <xf numFmtId="0" fontId="81" fillId="0" borderId="131" xfId="3" applyFont="1" applyBorder="1">
      <alignment vertical="center"/>
    </xf>
    <xf numFmtId="0" fontId="81" fillId="0" borderId="89" xfId="3" applyFont="1" applyBorder="1">
      <alignment vertical="center"/>
    </xf>
    <xf numFmtId="0" fontId="79" fillId="0" borderId="0" xfId="3" applyFont="1" applyAlignment="1" applyProtection="1">
      <alignment vertical="center" shrinkToFit="1"/>
      <protection locked="0"/>
    </xf>
    <xf numFmtId="0" fontId="129" fillId="0" borderId="0" xfId="0" applyFont="1">
      <alignment vertical="center"/>
    </xf>
    <xf numFmtId="0" fontId="44" fillId="0" borderId="57" xfId="0" applyFont="1" applyBorder="1" applyAlignment="1" applyProtection="1">
      <alignment horizontal="left" vertical="center" shrinkToFit="1"/>
      <protection locked="0"/>
    </xf>
    <xf numFmtId="0" fontId="48" fillId="0" borderId="53" xfId="0" applyFont="1" applyBorder="1" applyAlignment="1">
      <alignment horizontal="center" vertical="center" shrinkToFit="1"/>
    </xf>
    <xf numFmtId="0" fontId="48" fillId="0" borderId="74" xfId="0" applyFont="1" applyBorder="1" applyAlignment="1">
      <alignment horizontal="center" vertical="center" shrinkToFit="1"/>
    </xf>
    <xf numFmtId="0" fontId="57" fillId="0" borderId="74" xfId="0" applyFont="1" applyBorder="1" applyAlignment="1">
      <alignment horizontal="center" vertical="center" wrapText="1" shrinkToFit="1"/>
    </xf>
    <xf numFmtId="179" fontId="49" fillId="0" borderId="132" xfId="0" applyNumberFormat="1" applyFont="1" applyBorder="1" applyAlignment="1">
      <alignment shrinkToFit="1"/>
    </xf>
    <xf numFmtId="179" fontId="49" fillId="0" borderId="53" xfId="0" applyNumberFormat="1" applyFont="1" applyBorder="1" applyAlignment="1">
      <alignment shrinkToFit="1"/>
    </xf>
    <xf numFmtId="179" fontId="49" fillId="0" borderId="118" xfId="0" applyNumberFormat="1" applyFont="1" applyBorder="1" applyAlignment="1">
      <alignment horizontal="right" vertical="center" shrinkToFit="1"/>
    </xf>
    <xf numFmtId="179" fontId="49" fillId="0" borderId="169" xfId="0" applyNumberFormat="1" applyFont="1" applyBorder="1" applyAlignment="1">
      <alignment shrinkToFit="1"/>
    </xf>
    <xf numFmtId="179" fontId="49" fillId="0" borderId="13" xfId="0" applyNumberFormat="1" applyFont="1" applyBorder="1" applyAlignment="1">
      <alignment horizontal="right" vertical="center" shrinkToFit="1"/>
    </xf>
    <xf numFmtId="0" fontId="103" fillId="0" borderId="0" xfId="0" applyFont="1">
      <alignment vertical="center"/>
    </xf>
    <xf numFmtId="0" fontId="130" fillId="0" borderId="0" xfId="0" applyFont="1" applyAlignment="1"/>
    <xf numFmtId="0" fontId="91" fillId="0" borderId="178" xfId="3" applyFont="1" applyBorder="1" applyAlignment="1">
      <alignment vertical="center" shrinkToFit="1"/>
    </xf>
    <xf numFmtId="0" fontId="91" fillId="0" borderId="313" xfId="3" applyFont="1" applyBorder="1" applyAlignment="1">
      <alignment vertical="center" shrinkToFit="1"/>
    </xf>
    <xf numFmtId="0" fontId="108" fillId="0" borderId="0" xfId="3" applyFont="1" applyAlignment="1">
      <alignment vertical="center" shrinkToFit="1"/>
    </xf>
    <xf numFmtId="0" fontId="106" fillId="0" borderId="131" xfId="3" applyFont="1" applyBorder="1" applyAlignment="1">
      <alignment vertical="center" shrinkToFit="1"/>
    </xf>
    <xf numFmtId="0" fontId="106" fillId="0" borderId="0" xfId="3" applyFont="1" applyAlignment="1">
      <alignment vertical="center" shrinkToFit="1"/>
    </xf>
    <xf numFmtId="0" fontId="79" fillId="0" borderId="11" xfId="3" applyFont="1" applyBorder="1" applyAlignment="1">
      <alignment vertical="center" shrinkToFit="1"/>
    </xf>
    <xf numFmtId="176" fontId="133" fillId="0" borderId="0" xfId="3" applyNumberFormat="1" applyFont="1" applyAlignment="1">
      <alignment horizontal="center" vertical="center" shrinkToFit="1"/>
    </xf>
    <xf numFmtId="0" fontId="0" fillId="0" borderId="174" xfId="0" applyBorder="1">
      <alignment vertical="center"/>
    </xf>
    <xf numFmtId="0" fontId="18" fillId="0" borderId="0" xfId="0" applyFont="1" applyAlignment="1">
      <alignment horizontal="center"/>
    </xf>
    <xf numFmtId="0" fontId="90" fillId="0" borderId="0" xfId="3" applyFont="1" applyAlignment="1">
      <alignment horizontal="left" shrinkToFit="1"/>
    </xf>
    <xf numFmtId="0" fontId="43" fillId="0" borderId="0" xfId="0" applyFont="1" applyAlignment="1">
      <alignment horizontal="left" shrinkToFit="1"/>
    </xf>
    <xf numFmtId="0" fontId="88" fillId="0" borderId="0" xfId="3" applyFont="1" applyAlignment="1">
      <alignment horizontal="left" vertical="center" shrinkToFit="1"/>
    </xf>
    <xf numFmtId="0" fontId="89" fillId="0" borderId="0" xfId="3" applyFont="1" applyAlignment="1">
      <alignment horizontal="center" shrinkToFit="1"/>
    </xf>
    <xf numFmtId="0" fontId="0" fillId="0" borderId="116" xfId="0" applyBorder="1">
      <alignment vertical="center"/>
    </xf>
    <xf numFmtId="0" fontId="80" fillId="0" borderId="323" xfId="3" applyFont="1" applyBorder="1" applyAlignment="1">
      <alignment horizontal="center" vertical="center"/>
    </xf>
    <xf numFmtId="0" fontId="0" fillId="14" borderId="0" xfId="0" applyFill="1">
      <alignment vertical="center"/>
    </xf>
    <xf numFmtId="0" fontId="45" fillId="0" borderId="0" xfId="0" applyFont="1" applyAlignment="1"/>
    <xf numFmtId="0" fontId="85" fillId="0" borderId="0" xfId="0" applyFont="1" applyAlignment="1"/>
    <xf numFmtId="0" fontId="142" fillId="0" borderId="0" xfId="0" applyFont="1" applyAlignment="1"/>
    <xf numFmtId="0" fontId="79" fillId="0" borderId="119" xfId="3" applyFont="1" applyBorder="1" applyAlignment="1">
      <alignment vertical="center" shrinkToFit="1"/>
    </xf>
    <xf numFmtId="0" fontId="91" fillId="0" borderId="326" xfId="3" applyFont="1" applyBorder="1" applyAlignment="1">
      <alignment horizontal="center" vertical="center" shrinkToFit="1"/>
    </xf>
    <xf numFmtId="0" fontId="87" fillId="0" borderId="327" xfId="0" applyFont="1" applyBorder="1">
      <alignment vertical="center"/>
    </xf>
    <xf numFmtId="0" fontId="80" fillId="0" borderId="119" xfId="3" applyFont="1" applyBorder="1" applyAlignment="1">
      <alignment horizontal="center"/>
    </xf>
    <xf numFmtId="0" fontId="113" fillId="0" borderId="0" xfId="3" applyFont="1" applyAlignment="1">
      <alignment horizontal="left" vertical="top"/>
    </xf>
    <xf numFmtId="0" fontId="80" fillId="0" borderId="0" xfId="3" applyFont="1" applyAlignment="1">
      <alignment horizontal="left" vertical="center"/>
    </xf>
    <xf numFmtId="0" fontId="85" fillId="0" borderId="46" xfId="3" applyFont="1" applyBorder="1" applyAlignment="1">
      <alignment vertical="center" shrinkToFit="1"/>
    </xf>
    <xf numFmtId="0" fontId="75" fillId="0" borderId="0" xfId="3" applyFont="1" applyAlignment="1">
      <alignment vertical="center" shrinkToFit="1"/>
    </xf>
    <xf numFmtId="0" fontId="87" fillId="0" borderId="0" xfId="3" applyFont="1">
      <alignment vertical="center"/>
    </xf>
    <xf numFmtId="0" fontId="0" fillId="14" borderId="46" xfId="0" applyFill="1" applyBorder="1">
      <alignment vertical="center"/>
    </xf>
    <xf numFmtId="0" fontId="85" fillId="14" borderId="46" xfId="3" applyFont="1" applyFill="1" applyBorder="1" applyAlignment="1">
      <alignment vertical="center" shrinkToFit="1"/>
    </xf>
    <xf numFmtId="0" fontId="75" fillId="14" borderId="0" xfId="3" applyFont="1" applyFill="1" applyAlignment="1">
      <alignment vertical="center" shrinkToFit="1"/>
    </xf>
    <xf numFmtId="0" fontId="87" fillId="14" borderId="0" xfId="3" applyFont="1" applyFill="1">
      <alignment vertical="center"/>
    </xf>
    <xf numFmtId="0" fontId="85" fillId="14" borderId="0" xfId="3" applyFont="1" applyFill="1" applyAlignment="1">
      <alignment vertical="center" shrinkToFit="1"/>
    </xf>
    <xf numFmtId="0" fontId="0" fillId="14" borderId="42" xfId="0" applyFill="1" applyBorder="1">
      <alignment vertical="center"/>
    </xf>
    <xf numFmtId="0" fontId="0" fillId="0" borderId="329" xfId="0" applyBorder="1">
      <alignment vertical="center"/>
    </xf>
    <xf numFmtId="49" fontId="145" fillId="14" borderId="0" xfId="3" applyNumberFormat="1" applyFont="1" applyFill="1" applyAlignment="1">
      <alignment horizontal="center" vertical="center" wrapText="1"/>
    </xf>
    <xf numFmtId="0" fontId="82" fillId="0" borderId="0" xfId="3" applyFont="1" applyAlignment="1">
      <alignment horizontal="left" vertical="top" wrapText="1"/>
    </xf>
    <xf numFmtId="0" fontId="82" fillId="0" borderId="0" xfId="3" applyFont="1" applyAlignment="1" applyProtection="1">
      <alignment horizontal="left" vertical="top" wrapText="1"/>
      <protection locked="0"/>
    </xf>
    <xf numFmtId="0" fontId="81" fillId="0" borderId="0" xfId="3" applyFont="1" applyAlignment="1">
      <alignment horizontal="center" vertical="center"/>
    </xf>
    <xf numFmtId="0" fontId="82" fillId="0" borderId="0" xfId="3" applyFont="1">
      <alignment vertical="center"/>
    </xf>
    <xf numFmtId="0" fontId="4" fillId="0" borderId="42" xfId="0" applyFont="1" applyBorder="1" applyAlignment="1"/>
    <xf numFmtId="0" fontId="85" fillId="0" borderId="0" xfId="3" applyFont="1">
      <alignment vertical="center"/>
    </xf>
    <xf numFmtId="0" fontId="4" fillId="0" borderId="42" xfId="0" applyFont="1" applyBorder="1" applyAlignment="1">
      <alignment horizontal="center" vertical="center"/>
    </xf>
    <xf numFmtId="0" fontId="4" fillId="0" borderId="329" xfId="0" applyFont="1" applyBorder="1">
      <alignment vertical="center"/>
    </xf>
    <xf numFmtId="49" fontId="85" fillId="0" borderId="0" xfId="3" applyNumberFormat="1" applyFont="1" applyAlignment="1">
      <alignment horizontal="center" vertical="center" wrapText="1"/>
    </xf>
    <xf numFmtId="0" fontId="4" fillId="0" borderId="42" xfId="0" applyFont="1" applyBorder="1">
      <alignment vertical="center"/>
    </xf>
    <xf numFmtId="0" fontId="0" fillId="14" borderId="329" xfId="0" applyFill="1" applyBorder="1">
      <alignment vertical="center"/>
    </xf>
    <xf numFmtId="49" fontId="108" fillId="0" borderId="0" xfId="0" applyNumberFormat="1" applyFont="1" applyAlignment="1">
      <alignment horizontal="center"/>
    </xf>
    <xf numFmtId="0" fontId="48" fillId="0" borderId="103" xfId="0" applyFont="1" applyBorder="1" applyAlignment="1">
      <alignment horizontal="center" vertical="center" wrapText="1"/>
    </xf>
    <xf numFmtId="0" fontId="48" fillId="0" borderId="79" xfId="0" applyFont="1" applyBorder="1" applyAlignment="1">
      <alignment horizontal="center" vertical="center" wrapText="1"/>
    </xf>
    <xf numFmtId="0" fontId="48" fillId="0" borderId="104" xfId="0" applyFont="1" applyBorder="1" applyAlignment="1">
      <alignment horizontal="center" vertical="center" wrapText="1"/>
    </xf>
    <xf numFmtId="0" fontId="48" fillId="0" borderId="131" xfId="0" applyFont="1" applyBorder="1" applyAlignment="1">
      <alignment horizontal="center" vertical="center" wrapText="1"/>
    </xf>
    <xf numFmtId="0" fontId="48" fillId="0" borderId="0" xfId="0" applyFont="1" applyAlignment="1">
      <alignment horizontal="left" vertical="center"/>
    </xf>
    <xf numFmtId="0" fontId="48" fillId="0" borderId="53" xfId="0" applyFont="1" applyBorder="1" applyAlignment="1">
      <alignment horizontal="center" vertical="center" wrapText="1"/>
    </xf>
    <xf numFmtId="0" fontId="48" fillId="0" borderId="118" xfId="0" applyFont="1" applyBorder="1" applyAlignment="1">
      <alignment horizontal="center" vertical="center" wrapText="1"/>
    </xf>
    <xf numFmtId="0" fontId="48" fillId="0" borderId="132" xfId="0" applyFont="1" applyBorder="1" applyAlignment="1">
      <alignment horizontal="center" vertical="center" wrapText="1"/>
    </xf>
    <xf numFmtId="0" fontId="48" fillId="0" borderId="67" xfId="0" applyFont="1" applyBorder="1" applyAlignment="1">
      <alignment horizontal="center" vertical="center" wrapText="1"/>
    </xf>
    <xf numFmtId="0" fontId="48" fillId="0" borderId="48"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100" xfId="0" applyFont="1" applyBorder="1" applyAlignment="1">
      <alignment horizontal="center" vertical="center" shrinkToFit="1"/>
    </xf>
    <xf numFmtId="0" fontId="48" fillId="0" borderId="11" xfId="0" applyFont="1" applyBorder="1" applyAlignment="1">
      <alignment horizontal="center" vertical="center" shrinkToFit="1"/>
    </xf>
    <xf numFmtId="0" fontId="48" fillId="0" borderId="106" xfId="0" applyFont="1" applyBorder="1" applyAlignment="1">
      <alignment horizontal="center" vertical="center" shrinkToFit="1"/>
    </xf>
    <xf numFmtId="0" fontId="48" fillId="0" borderId="52" xfId="0" applyFont="1" applyBorder="1" applyAlignment="1">
      <alignment horizontal="center" vertical="center" shrinkToFit="1"/>
    </xf>
    <xf numFmtId="0" fontId="48" fillId="0" borderId="129" xfId="0" applyFont="1" applyBorder="1" applyAlignment="1">
      <alignment horizontal="left" vertical="top" wrapText="1"/>
    </xf>
    <xf numFmtId="0" fontId="48" fillId="0" borderId="130" xfId="0" applyFont="1" applyBorder="1" applyAlignment="1">
      <alignment horizontal="left" vertical="top" wrapText="1"/>
    </xf>
    <xf numFmtId="0" fontId="48" fillId="0" borderId="15"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42" xfId="0" applyFont="1" applyBorder="1" applyAlignment="1">
      <alignment horizontal="center" vertical="center" wrapText="1"/>
    </xf>
    <xf numFmtId="0" fontId="66" fillId="0" borderId="0" xfId="0" applyFont="1" applyAlignment="1">
      <alignment horizontal="left" vertical="center" wrapText="1"/>
    </xf>
    <xf numFmtId="0" fontId="67" fillId="0" borderId="0" xfId="0" applyFont="1" applyAlignment="1">
      <alignment horizontal="left" vertical="center"/>
    </xf>
    <xf numFmtId="0" fontId="52" fillId="0" borderId="0" xfId="0" applyFont="1" applyAlignment="1">
      <alignment horizontal="left" vertical="center" wrapText="1"/>
    </xf>
    <xf numFmtId="184" fontId="48" fillId="0" borderId="20" xfId="0" applyNumberFormat="1" applyFont="1" applyBorder="1" applyAlignment="1">
      <alignment horizontal="center" vertical="center" wrapText="1"/>
    </xf>
    <xf numFmtId="184" fontId="48" fillId="0" borderId="42" xfId="0" applyNumberFormat="1" applyFont="1" applyBorder="1" applyAlignment="1">
      <alignment horizontal="center" vertical="center" wrapText="1"/>
    </xf>
    <xf numFmtId="179" fontId="48" fillId="0" borderId="103" xfId="0" applyNumberFormat="1" applyFont="1" applyBorder="1" applyAlignment="1">
      <alignment horizontal="center" vertical="center" wrapText="1"/>
    </xf>
    <xf numFmtId="179" fontId="48" fillId="0" borderId="79" xfId="0" applyNumberFormat="1" applyFont="1" applyBorder="1" applyAlignment="1">
      <alignment horizontal="center" vertical="center" wrapText="1"/>
    </xf>
    <xf numFmtId="179" fontId="48" fillId="0" borderId="33" xfId="0" applyNumberFormat="1" applyFont="1" applyBorder="1" applyAlignment="1">
      <alignment horizontal="center" vertical="center" wrapText="1"/>
    </xf>
    <xf numFmtId="0" fontId="48" fillId="0" borderId="64" xfId="0" applyFont="1" applyBorder="1" applyAlignment="1">
      <alignment horizontal="center" vertical="center"/>
    </xf>
    <xf numFmtId="0" fontId="48" fillId="0" borderId="36" xfId="0" applyFont="1" applyBorder="1" applyAlignment="1">
      <alignment horizontal="center" vertical="center"/>
    </xf>
    <xf numFmtId="179" fontId="48" fillId="0" borderId="59" xfId="0" applyNumberFormat="1" applyFont="1" applyBorder="1" applyAlignment="1">
      <alignment horizontal="center" vertical="center" wrapText="1"/>
    </xf>
    <xf numFmtId="179" fontId="48" fillId="0" borderId="111" xfId="0" applyNumberFormat="1" applyFont="1" applyBorder="1" applyAlignment="1">
      <alignment horizontal="center" vertical="center" wrapText="1"/>
    </xf>
    <xf numFmtId="0" fontId="48" fillId="0" borderId="67" xfId="0" applyFont="1" applyBorder="1" applyAlignment="1">
      <alignment horizontal="center" vertical="center"/>
    </xf>
    <xf numFmtId="0" fontId="48" fillId="0" borderId="110" xfId="0" applyFont="1" applyBorder="1" applyAlignment="1">
      <alignment horizontal="center" vertical="center"/>
    </xf>
    <xf numFmtId="0" fontId="48" fillId="0" borderId="0" xfId="0" applyFont="1" applyAlignment="1">
      <alignment vertical="center" wrapText="1"/>
    </xf>
    <xf numFmtId="0" fontId="48" fillId="0" borderId="129" xfId="0" applyFont="1" applyBorder="1" applyAlignment="1">
      <alignment horizontal="center" vertical="center"/>
    </xf>
    <xf numFmtId="0" fontId="48" fillId="0" borderId="130" xfId="0" applyFont="1" applyBorder="1" applyAlignment="1">
      <alignment horizontal="center" vertical="center"/>
    </xf>
    <xf numFmtId="0" fontId="48" fillId="0" borderId="78"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47" xfId="0" applyFont="1" applyBorder="1" applyAlignment="1">
      <alignment horizontal="left" vertical="center" wrapText="1"/>
    </xf>
    <xf numFmtId="0" fontId="48" fillId="0" borderId="23" xfId="0" applyFont="1" applyBorder="1" applyAlignment="1">
      <alignment horizontal="left" vertical="center" wrapText="1"/>
    </xf>
    <xf numFmtId="0" fontId="48" fillId="0" borderId="80" xfId="0" applyFont="1" applyBorder="1" applyAlignment="1">
      <alignment horizontal="center" vertical="center" wrapText="1"/>
    </xf>
    <xf numFmtId="0" fontId="48" fillId="0" borderId="64" xfId="0" applyFont="1" applyBorder="1" applyAlignment="1">
      <alignment horizontal="center" vertical="center" wrapText="1"/>
    </xf>
    <xf numFmtId="0" fontId="48" fillId="0" borderId="36" xfId="0" applyFont="1" applyBorder="1" applyAlignment="1">
      <alignment horizontal="center" vertical="center" wrapText="1"/>
    </xf>
    <xf numFmtId="0" fontId="48" fillId="0" borderId="41" xfId="0" applyFont="1" applyBorder="1" applyAlignment="1">
      <alignment horizontal="left" vertical="center" wrapText="1"/>
    </xf>
    <xf numFmtId="0" fontId="48" fillId="0" borderId="0" xfId="0" applyFont="1" applyAlignment="1">
      <alignment horizontal="left" vertical="center" wrapText="1"/>
    </xf>
    <xf numFmtId="0" fontId="48" fillId="0" borderId="61"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110" xfId="0" applyFont="1" applyBorder="1" applyAlignment="1">
      <alignment horizontal="center" vertical="center" wrapText="1"/>
    </xf>
    <xf numFmtId="0" fontId="48" fillId="0" borderId="109" xfId="0" applyFont="1" applyBorder="1" applyAlignment="1">
      <alignment horizontal="center" vertical="center" wrapText="1"/>
    </xf>
    <xf numFmtId="0" fontId="48" fillId="0" borderId="107" xfId="0" applyFont="1" applyBorder="1" applyAlignment="1">
      <alignment horizontal="left" vertical="center" wrapText="1"/>
    </xf>
    <xf numFmtId="0" fontId="48" fillId="0" borderId="118" xfId="0" applyFont="1" applyBorder="1" applyAlignment="1">
      <alignment horizontal="left" vertical="center" wrapText="1"/>
    </xf>
    <xf numFmtId="0" fontId="48" fillId="0" borderId="100" xfId="0" applyFont="1" applyBorder="1" applyAlignment="1">
      <alignment horizontal="left" vertical="center" wrapText="1"/>
    </xf>
    <xf numFmtId="0" fontId="48" fillId="0" borderId="11" xfId="0" applyFont="1" applyBorder="1" applyAlignment="1">
      <alignment horizontal="left" vertical="center" wrapText="1"/>
    </xf>
    <xf numFmtId="0" fontId="48" fillId="0" borderId="56" xfId="0" applyFont="1" applyBorder="1" applyAlignment="1">
      <alignment horizontal="center" vertical="center" wrapText="1"/>
    </xf>
    <xf numFmtId="0" fontId="48" fillId="0" borderId="28" xfId="0" applyFont="1" applyBorder="1" applyAlignment="1">
      <alignment horizontal="center" vertical="center" wrapText="1"/>
    </xf>
    <xf numFmtId="0" fontId="48" fillId="0" borderId="57" xfId="0" applyFont="1" applyBorder="1" applyAlignment="1">
      <alignment horizontal="center" vertical="center" wrapText="1"/>
    </xf>
    <xf numFmtId="0" fontId="48" fillId="0" borderId="97"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47"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16" xfId="0" applyFont="1" applyBorder="1" applyAlignment="1">
      <alignment horizontal="center" vertical="center" wrapText="1"/>
    </xf>
    <xf numFmtId="0" fontId="48" fillId="0" borderId="11" xfId="0" applyFont="1" applyBorder="1" applyAlignment="1">
      <alignment horizontal="center" vertical="center" wrapText="1"/>
    </xf>
    <xf numFmtId="0" fontId="52" fillId="0" borderId="53" xfId="0" applyFont="1" applyBorder="1" applyAlignment="1">
      <alignment horizontal="left" vertical="center" wrapText="1"/>
    </xf>
    <xf numFmtId="0" fontId="48" fillId="0" borderId="127" xfId="0" applyFont="1" applyBorder="1" applyAlignment="1">
      <alignment horizontal="left" vertical="center" wrapText="1"/>
    </xf>
    <xf numFmtId="0" fontId="48" fillId="0" borderId="128" xfId="0" applyFont="1" applyBorder="1" applyAlignment="1">
      <alignment horizontal="left" vertical="center" wrapText="1"/>
    </xf>
    <xf numFmtId="0" fontId="48" fillId="0" borderId="44" xfId="0" applyFont="1" applyBorder="1" applyAlignment="1">
      <alignment horizontal="center" vertical="center"/>
    </xf>
    <xf numFmtId="0" fontId="48" fillId="0" borderId="111" xfId="0" applyFont="1" applyBorder="1" applyAlignment="1">
      <alignment horizontal="center" vertical="center"/>
    </xf>
    <xf numFmtId="0" fontId="48" fillId="0" borderId="108" xfId="0" applyFont="1" applyBorder="1" applyAlignment="1">
      <alignment horizontal="center" vertical="center"/>
    </xf>
    <xf numFmtId="179" fontId="48" fillId="0" borderId="60" xfId="0" applyNumberFormat="1" applyFont="1" applyBorder="1" applyAlignment="1">
      <alignment horizontal="center" vertical="center" wrapText="1"/>
    </xf>
    <xf numFmtId="179" fontId="48" fillId="0" borderId="35" xfId="0" applyNumberFormat="1" applyFont="1" applyBorder="1" applyAlignment="1">
      <alignment horizontal="center" vertical="center" wrapText="1"/>
    </xf>
    <xf numFmtId="179" fontId="48" fillId="0" borderId="61" xfId="0" applyNumberFormat="1" applyFont="1" applyBorder="1" applyAlignment="1">
      <alignment horizontal="center" vertical="center" wrapText="1"/>
    </xf>
    <xf numFmtId="179" fontId="48" fillId="0" borderId="37" xfId="0" applyNumberFormat="1" applyFont="1" applyBorder="1" applyAlignment="1">
      <alignment horizontal="center" vertical="center" wrapText="1"/>
    </xf>
    <xf numFmtId="184" fontId="48" fillId="0" borderId="18" xfId="0" applyNumberFormat="1" applyFont="1" applyBorder="1" applyAlignment="1">
      <alignment horizontal="center" vertical="center" wrapText="1"/>
    </xf>
    <xf numFmtId="184" fontId="48" fillId="0" borderId="86" xfId="0" applyNumberFormat="1" applyFont="1" applyBorder="1" applyAlignment="1">
      <alignment horizontal="center" vertical="center" wrapText="1"/>
    </xf>
    <xf numFmtId="0" fontId="106" fillId="0" borderId="0" xfId="0" quotePrefix="1" applyFont="1" applyAlignment="1">
      <alignment horizontal="center" vertical="top"/>
    </xf>
    <xf numFmtId="0" fontId="0" fillId="0" borderId="0" xfId="0" applyAlignment="1">
      <alignment horizontal="center" vertical="top"/>
    </xf>
    <xf numFmtId="0" fontId="54" fillId="0" borderId="106" xfId="0" applyFont="1" applyBorder="1" applyAlignment="1">
      <alignment horizontal="center" vertical="center" textRotation="255"/>
    </xf>
    <xf numFmtId="0" fontId="54" fillId="0" borderId="100" xfId="0" applyFont="1" applyBorder="1" applyAlignment="1">
      <alignment horizontal="center" vertical="center" textRotation="255"/>
    </xf>
    <xf numFmtId="0" fontId="44" fillId="0" borderId="39" xfId="0" applyFont="1" applyBorder="1" applyAlignment="1">
      <alignment horizontal="center" vertical="center" textRotation="255" wrapText="1"/>
    </xf>
    <xf numFmtId="0" fontId="44" fillId="0" borderId="40" xfId="0" applyFont="1" applyBorder="1" applyAlignment="1">
      <alignment horizontal="center" vertical="center" textRotation="255" wrapText="1"/>
    </xf>
    <xf numFmtId="0" fontId="44" fillId="0" borderId="140" xfId="0" applyFont="1" applyBorder="1" applyAlignment="1">
      <alignment horizontal="center" vertical="center" textRotation="255" wrapText="1"/>
    </xf>
    <xf numFmtId="0" fontId="44" fillId="0" borderId="141" xfId="0" applyFont="1" applyBorder="1" applyAlignment="1">
      <alignment horizontal="center" vertical="center" wrapText="1"/>
    </xf>
    <xf numFmtId="0" fontId="44" fillId="0" borderId="142" xfId="0" applyFont="1" applyBorder="1" applyAlignment="1">
      <alignment horizontal="center" vertical="center" wrapText="1"/>
    </xf>
    <xf numFmtId="0" fontId="44" fillId="0" borderId="58" xfId="0" applyFont="1" applyBorder="1" applyAlignment="1">
      <alignment horizontal="center" vertical="center" shrinkToFit="1"/>
    </xf>
    <xf numFmtId="0" fontId="44" fillId="0" borderId="66" xfId="0" applyFont="1" applyBorder="1" applyAlignment="1">
      <alignment horizontal="center" vertical="center" shrinkToFit="1"/>
    </xf>
    <xf numFmtId="0" fontId="44" fillId="0" borderId="64" xfId="0" applyFont="1" applyBorder="1" applyAlignment="1">
      <alignment horizontal="center" vertical="center" shrinkToFit="1"/>
    </xf>
    <xf numFmtId="0" fontId="44" fillId="0" borderId="68" xfId="0" applyFont="1" applyBorder="1" applyAlignment="1">
      <alignment horizontal="left" vertical="center" shrinkToFit="1"/>
    </xf>
    <xf numFmtId="0" fontId="44" fillId="0" borderId="115" xfId="0" applyFont="1" applyBorder="1" applyAlignment="1">
      <alignment horizontal="left" vertical="center" shrinkToFit="1"/>
    </xf>
    <xf numFmtId="0" fontId="44" fillId="0" borderId="52" xfId="0" applyFont="1" applyBorder="1" applyAlignment="1">
      <alignment horizontal="left" vertical="center" shrinkToFit="1"/>
    </xf>
    <xf numFmtId="0" fontId="44" fillId="0" borderId="83" xfId="0" applyFont="1" applyBorder="1" applyAlignment="1">
      <alignment horizontal="left" vertical="center"/>
    </xf>
    <xf numFmtId="0" fontId="44" fillId="0" borderId="14" xfId="0" applyFont="1" applyBorder="1" applyAlignment="1">
      <alignment horizontal="left" vertical="center"/>
    </xf>
    <xf numFmtId="0" fontId="44" fillId="0" borderId="18" xfId="0" applyFont="1" applyBorder="1" applyAlignment="1">
      <alignment horizontal="left" vertical="center"/>
    </xf>
    <xf numFmtId="0" fontId="44" fillId="0" borderId="83" xfId="0" applyFont="1" applyBorder="1" applyAlignment="1">
      <alignment horizontal="left" vertical="center" shrinkToFit="1"/>
    </xf>
    <xf numFmtId="0" fontId="44" fillId="0" borderId="14" xfId="0" applyFont="1" applyBorder="1" applyAlignment="1">
      <alignment horizontal="left" vertical="center" shrinkToFit="1"/>
    </xf>
    <xf numFmtId="0" fontId="44" fillId="0" borderId="22" xfId="0" applyFont="1" applyBorder="1" applyAlignment="1">
      <alignment horizontal="left" vertical="center" shrinkToFit="1"/>
    </xf>
    <xf numFmtId="0" fontId="44" fillId="0" borderId="136" xfId="0" applyFont="1" applyBorder="1" applyAlignment="1">
      <alignment horizontal="center" vertical="center" textRotation="255" wrapText="1"/>
    </xf>
    <xf numFmtId="0" fontId="44" fillId="0" borderId="137" xfId="0" applyFont="1" applyBorder="1" applyAlignment="1">
      <alignment horizontal="center" vertical="center" textRotation="255" wrapText="1"/>
    </xf>
    <xf numFmtId="0" fontId="44" fillId="0" borderId="28" xfId="0" applyFont="1" applyBorder="1" applyAlignment="1">
      <alignment horizontal="left" vertical="center" wrapText="1"/>
    </xf>
    <xf numFmtId="0" fontId="44" fillId="0" borderId="140" xfId="0" applyFont="1" applyBorder="1" applyAlignment="1">
      <alignment horizontal="left" vertical="center" wrapText="1"/>
    </xf>
    <xf numFmtId="0" fontId="44" fillId="0" borderId="40" xfId="0" applyFont="1" applyBorder="1" applyAlignment="1">
      <alignment horizontal="left" vertical="center" wrapText="1"/>
    </xf>
    <xf numFmtId="0" fontId="44" fillId="0" borderId="61" xfId="0" applyFont="1" applyBorder="1" applyAlignment="1">
      <alignment horizontal="left" vertical="center" wrapText="1"/>
    </xf>
    <xf numFmtId="0" fontId="44" fillId="0" borderId="71" xfId="0" applyFont="1" applyBorder="1" applyAlignment="1">
      <alignment horizontal="left" vertical="center" shrinkToFit="1"/>
    </xf>
    <xf numFmtId="0" fontId="44" fillId="0" borderId="16" xfId="0" applyFont="1" applyBorder="1" applyAlignment="1">
      <alignment horizontal="left" vertical="center" shrinkToFit="1"/>
    </xf>
    <xf numFmtId="0" fontId="44" fillId="0" borderId="20" xfId="0" applyFont="1" applyBorder="1" applyAlignment="1">
      <alignment horizontal="left" vertical="center" shrinkToFit="1"/>
    </xf>
    <xf numFmtId="0" fontId="44" fillId="0" borderId="71" xfId="0" applyFont="1" applyBorder="1" applyAlignment="1">
      <alignment horizontal="center" vertical="center"/>
    </xf>
    <xf numFmtId="0" fontId="44" fillId="0" borderId="20" xfId="0" applyFont="1" applyBorder="1" applyAlignment="1">
      <alignment horizontal="center" vertical="center"/>
    </xf>
    <xf numFmtId="0" fontId="44" fillId="0" borderId="108" xfId="0" applyFont="1" applyBorder="1" applyAlignment="1">
      <alignment horizontal="left" vertical="center" shrinkToFit="1"/>
    </xf>
    <xf numFmtId="0" fontId="44" fillId="0" borderId="68" xfId="0" applyFont="1" applyBorder="1" applyAlignment="1">
      <alignment horizontal="center" vertical="center"/>
    </xf>
    <xf numFmtId="0" fontId="44" fillId="0" borderId="308" xfId="0" applyFont="1" applyBorder="1" applyAlignment="1">
      <alignment horizontal="center" vertical="center"/>
    </xf>
    <xf numFmtId="0" fontId="44" fillId="0" borderId="83" xfId="0" applyFont="1" applyBorder="1" applyAlignment="1">
      <alignment horizontal="center" vertical="center"/>
    </xf>
    <xf numFmtId="0" fontId="44" fillId="0" borderId="18" xfId="0" applyFont="1" applyBorder="1" applyAlignment="1">
      <alignment horizontal="center" vertical="center"/>
    </xf>
    <xf numFmtId="0" fontId="44" fillId="0" borderId="42" xfId="0" applyFont="1" applyBorder="1" applyAlignment="1">
      <alignment horizontal="center" vertical="center" shrinkToFit="1"/>
    </xf>
    <xf numFmtId="0" fontId="44" fillId="0" borderId="37" xfId="0" applyFont="1" applyBorder="1" applyAlignment="1">
      <alignment horizontal="center" vertical="center" shrinkToFit="1"/>
    </xf>
    <xf numFmtId="0" fontId="44" fillId="0" borderId="14" xfId="0" applyFont="1" applyBorder="1" applyAlignment="1">
      <alignment horizontal="left" vertical="center" wrapText="1"/>
    </xf>
    <xf numFmtId="0" fontId="44" fillId="0" borderId="18" xfId="0" applyFont="1" applyBorder="1" applyAlignment="1">
      <alignment horizontal="left" vertical="center" wrapText="1"/>
    </xf>
    <xf numFmtId="0" fontId="44" fillId="0" borderId="115" xfId="0" applyFont="1" applyBorder="1" applyAlignment="1">
      <alignment horizontal="left" vertical="center" wrapText="1"/>
    </xf>
    <xf numFmtId="0" fontId="44" fillId="0" borderId="108" xfId="0" applyFont="1" applyBorder="1" applyAlignment="1">
      <alignment horizontal="left" vertical="center" wrapText="1"/>
    </xf>
    <xf numFmtId="0" fontId="44" fillId="0" borderId="89" xfId="0" applyFont="1" applyBorder="1" applyAlignment="1">
      <alignment horizontal="center" vertical="center" wrapText="1" shrinkToFit="1"/>
    </xf>
    <xf numFmtId="0" fontId="7" fillId="0" borderId="104" xfId="0" applyFont="1" applyBorder="1" applyAlignment="1">
      <alignment horizontal="center" vertical="center" wrapText="1" shrinkToFit="1"/>
    </xf>
    <xf numFmtId="0" fontId="7" fillId="0" borderId="131" xfId="0" applyFont="1" applyBorder="1" applyAlignment="1">
      <alignment horizontal="center" vertical="center" wrapText="1" shrinkToFit="1"/>
    </xf>
    <xf numFmtId="0" fontId="136" fillId="0" borderId="71" xfId="0" applyFont="1" applyBorder="1" applyAlignment="1">
      <alignment horizontal="left" vertical="center" shrinkToFit="1"/>
    </xf>
    <xf numFmtId="0" fontId="136" fillId="0" borderId="16" xfId="0" applyFont="1" applyBorder="1" applyAlignment="1">
      <alignment horizontal="left" vertical="center" shrinkToFit="1"/>
    </xf>
    <xf numFmtId="0" fontId="136" fillId="0" borderId="11" xfId="0" applyFont="1" applyBorder="1" applyAlignment="1">
      <alignment horizontal="left" vertical="center" shrinkToFit="1"/>
    </xf>
    <xf numFmtId="0" fontId="44" fillId="0" borderId="48" xfId="0" applyFont="1" applyBorder="1" applyAlignment="1">
      <alignment horizontal="left" vertical="center" wrapText="1"/>
    </xf>
    <xf numFmtId="0" fontId="44" fillId="0" borderId="14" xfId="0" applyFont="1" applyBorder="1" applyAlignment="1">
      <alignment horizontal="center" vertical="center" shrinkToFit="1"/>
    </xf>
    <xf numFmtId="0" fontId="44" fillId="0" borderId="100" xfId="0" applyFont="1" applyBorder="1" applyAlignment="1">
      <alignment horizontal="left" vertical="center" wrapText="1"/>
    </xf>
    <xf numFmtId="0" fontId="44" fillId="0" borderId="16" xfId="0" applyFont="1" applyBorder="1" applyAlignment="1">
      <alignment horizontal="left" vertical="center" wrapText="1"/>
    </xf>
    <xf numFmtId="0" fontId="44" fillId="0" borderId="20" xfId="0" applyFont="1" applyBorder="1" applyAlignment="1">
      <alignment horizontal="left" vertical="center" wrapText="1"/>
    </xf>
    <xf numFmtId="0" fontId="44" fillId="0" borderId="71" xfId="0" applyFont="1" applyBorder="1" applyAlignment="1">
      <alignment horizontal="center" vertical="center" shrinkToFit="1"/>
    </xf>
    <xf numFmtId="0" fontId="44" fillId="0" borderId="26" xfId="0" applyFont="1" applyBorder="1" applyAlignment="1">
      <alignment horizontal="center" vertical="center"/>
    </xf>
    <xf numFmtId="0" fontId="44" fillId="0" borderId="11" xfId="0" applyFont="1" applyBorder="1" applyAlignment="1">
      <alignment horizontal="center" vertical="center"/>
    </xf>
    <xf numFmtId="0" fontId="44" fillId="0" borderId="83" xfId="0" applyFont="1" applyBorder="1" applyAlignment="1">
      <alignment horizontal="center" vertical="center" shrinkToFit="1"/>
    </xf>
    <xf numFmtId="0" fontId="44" fillId="0" borderId="22" xfId="0" applyFont="1" applyBorder="1" applyAlignment="1">
      <alignment horizontal="center" vertical="center" shrinkToFit="1"/>
    </xf>
    <xf numFmtId="0" fontId="44" fillId="0" borderId="44" xfId="0" applyFont="1" applyBorder="1" applyAlignment="1">
      <alignment horizontal="center" vertical="center"/>
    </xf>
    <xf numFmtId="0" fontId="44" fillId="0" borderId="111" xfId="0" applyFont="1" applyBorder="1" applyAlignment="1">
      <alignment horizontal="center" vertical="center"/>
    </xf>
    <xf numFmtId="0" fontId="44" fillId="0" borderId="68" xfId="0" applyFont="1" applyBorder="1" applyAlignment="1">
      <alignment horizontal="center" vertical="center" wrapText="1"/>
    </xf>
    <xf numFmtId="0" fontId="44" fillId="0" borderId="108" xfId="0" applyFont="1" applyBorder="1" applyAlignment="1">
      <alignment horizontal="center" vertical="center" wrapText="1"/>
    </xf>
    <xf numFmtId="0" fontId="44" fillId="0" borderId="44" xfId="0" applyFont="1" applyBorder="1" applyAlignment="1">
      <alignment horizontal="center" vertical="center" wrapText="1"/>
    </xf>
    <xf numFmtId="0" fontId="44" fillId="0" borderId="42" xfId="0" applyFont="1" applyBorder="1" applyAlignment="1">
      <alignment horizontal="center" vertical="center"/>
    </xf>
    <xf numFmtId="0" fontId="44" fillId="0" borderId="37" xfId="0" applyFont="1" applyBorder="1" applyAlignment="1">
      <alignment horizontal="center" vertical="center"/>
    </xf>
    <xf numFmtId="0" fontId="44" fillId="0" borderId="148" xfId="0" applyFont="1" applyBorder="1" applyAlignment="1">
      <alignment horizontal="center" vertical="center"/>
    </xf>
    <xf numFmtId="0" fontId="44" fillId="0" borderId="149" xfId="0" applyFont="1" applyBorder="1" applyAlignment="1">
      <alignment horizontal="center" vertical="center"/>
    </xf>
    <xf numFmtId="0" fontId="48" fillId="0" borderId="56" xfId="0" applyFont="1" applyBorder="1" applyAlignment="1">
      <alignment horizontal="center" vertical="center"/>
    </xf>
    <xf numFmtId="0" fontId="0" fillId="0" borderId="54"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0" fillId="0" borderId="57" xfId="0" applyBorder="1" applyAlignment="1">
      <alignment horizontal="center" vertical="center"/>
    </xf>
    <xf numFmtId="0" fontId="0" fillId="0" borderId="15" xfId="0"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48" fillId="0" borderId="170" xfId="0" applyFont="1" applyBorder="1" applyAlignment="1">
      <alignment horizontal="center" vertical="center"/>
    </xf>
    <xf numFmtId="0" fontId="48" fillId="0" borderId="41" xfId="0" applyFont="1" applyBorder="1" applyAlignment="1">
      <alignment horizontal="center" vertical="center"/>
    </xf>
    <xf numFmtId="0" fontId="48" fillId="0" borderId="55" xfId="0" applyFont="1" applyBorder="1" applyAlignment="1">
      <alignment horizontal="center" vertical="center"/>
    </xf>
    <xf numFmtId="0" fontId="44" fillId="0" borderId="71" xfId="0" applyFont="1" applyBorder="1" applyAlignment="1">
      <alignment vertical="center" shrinkToFit="1"/>
    </xf>
    <xf numFmtId="0" fontId="44" fillId="0" borderId="16" xfId="0" applyFont="1" applyBorder="1" applyAlignment="1">
      <alignment vertical="center" shrinkToFit="1"/>
    </xf>
    <xf numFmtId="0" fontId="44" fillId="0" borderId="20" xfId="0" applyFont="1" applyBorder="1" applyAlignment="1">
      <alignment vertical="center" shrinkToFit="1"/>
    </xf>
    <xf numFmtId="0" fontId="44" fillId="0" borderId="83" xfId="0" applyFont="1" applyBorder="1" applyAlignment="1">
      <alignment vertical="center" shrinkToFit="1"/>
    </xf>
    <xf numFmtId="0" fontId="44" fillId="0" borderId="14" xfId="0" applyFont="1" applyBorder="1" applyAlignment="1">
      <alignment vertical="center" shrinkToFit="1"/>
    </xf>
    <xf numFmtId="0" fontId="44" fillId="0" borderId="18" xfId="0" applyFont="1" applyBorder="1" applyAlignment="1">
      <alignment vertical="center" shrinkToFit="1"/>
    </xf>
    <xf numFmtId="0" fontId="44" fillId="0" borderId="16" xfId="0" applyFont="1" applyBorder="1" applyAlignment="1">
      <alignment horizontal="left" vertical="center" wrapText="1" shrinkToFit="1"/>
    </xf>
    <xf numFmtId="0" fontId="44" fillId="0" borderId="20" xfId="0" applyFont="1" applyBorder="1" applyAlignment="1">
      <alignment horizontal="left" vertical="center" wrapText="1" shrinkToFit="1"/>
    </xf>
    <xf numFmtId="0" fontId="54" fillId="0" borderId="138" xfId="0" applyFont="1" applyBorder="1" applyAlignment="1">
      <alignment horizontal="center" vertical="center" textRotation="255" shrinkToFit="1"/>
    </xf>
    <xf numFmtId="0" fontId="54" fillId="0" borderId="40" xfId="0" applyFont="1" applyBorder="1" applyAlignment="1">
      <alignment horizontal="center" vertical="center" textRotation="255" shrinkToFit="1"/>
    </xf>
    <xf numFmtId="0" fontId="54" fillId="0" borderId="140" xfId="0" applyFont="1" applyBorder="1" applyAlignment="1">
      <alignment horizontal="center" vertical="center" textRotation="255" shrinkToFit="1"/>
    </xf>
    <xf numFmtId="0" fontId="44" fillId="0" borderId="54" xfId="0" applyFont="1" applyBorder="1" applyAlignment="1">
      <alignment horizontal="left" vertical="center" shrinkToFit="1"/>
    </xf>
    <xf numFmtId="0" fontId="44" fillId="0" borderId="31" xfId="0" applyFont="1" applyBorder="1" applyAlignment="1">
      <alignment horizontal="left" vertical="center" shrinkToFit="1"/>
    </xf>
    <xf numFmtId="0" fontId="43" fillId="0" borderId="89" xfId="0" applyFont="1" applyBorder="1" applyAlignment="1">
      <alignment horizontal="left" vertical="center" wrapText="1"/>
    </xf>
    <xf numFmtId="0" fontId="0" fillId="0" borderId="104" xfId="0" applyBorder="1" applyAlignment="1">
      <alignment horizontal="left" vertical="center" wrapText="1"/>
    </xf>
    <xf numFmtId="0" fontId="0" fillId="0" borderId="103" xfId="0" applyBorder="1" applyAlignment="1">
      <alignment horizontal="left" vertical="center" wrapText="1"/>
    </xf>
    <xf numFmtId="0" fontId="54" fillId="0" borderId="136" xfId="0" applyFont="1" applyBorder="1" applyAlignment="1">
      <alignment horizontal="center" vertical="center" textRotation="255" shrinkToFit="1"/>
    </xf>
    <xf numFmtId="0" fontId="54" fillId="0" borderId="137" xfId="0" applyFont="1" applyBorder="1" applyAlignment="1">
      <alignment horizontal="center" vertical="center" textRotation="255" shrinkToFit="1"/>
    </xf>
    <xf numFmtId="0" fontId="54" fillId="0" borderId="143" xfId="0" applyFont="1" applyBorder="1" applyAlignment="1">
      <alignment horizontal="center" vertical="center" textRotation="255" shrinkToFit="1"/>
    </xf>
    <xf numFmtId="0" fontId="44" fillId="0" borderId="14" xfId="0" applyFont="1" applyBorder="1" applyAlignment="1">
      <alignment horizontal="left" vertical="center" wrapText="1" shrinkToFit="1"/>
    </xf>
    <xf numFmtId="0" fontId="44" fillId="0" borderId="18" xfId="0" applyFont="1" applyBorder="1" applyAlignment="1">
      <alignment horizontal="left" vertical="center" wrapText="1" shrinkToFit="1"/>
    </xf>
    <xf numFmtId="0" fontId="54" fillId="0" borderId="136" xfId="0" applyFont="1" applyBorder="1" applyAlignment="1">
      <alignment horizontal="center" vertical="center" textRotation="255"/>
    </xf>
    <xf numFmtId="0" fontId="54" fillId="0" borderId="137" xfId="0" applyFont="1" applyBorder="1" applyAlignment="1">
      <alignment horizontal="center" vertical="center" textRotation="255"/>
    </xf>
    <xf numFmtId="0" fontId="54" fillId="0" borderId="143" xfId="0" applyFont="1" applyBorder="1" applyAlignment="1">
      <alignment horizontal="center" vertical="center" textRotation="255"/>
    </xf>
    <xf numFmtId="0" fontId="44" fillId="0" borderId="97" xfId="0" applyFont="1" applyBorder="1" applyAlignment="1">
      <alignment horizontal="left" vertical="center" wrapText="1"/>
    </xf>
    <xf numFmtId="0" fontId="44" fillId="0" borderId="54" xfId="0" applyFont="1" applyBorder="1" applyAlignment="1">
      <alignment horizontal="left" vertical="center" wrapText="1"/>
    </xf>
    <xf numFmtId="0" fontId="44" fillId="0" borderId="31" xfId="0" applyFont="1" applyBorder="1" applyAlignment="1">
      <alignment horizontal="left" vertical="center" wrapText="1"/>
    </xf>
    <xf numFmtId="0" fontId="44" fillId="0" borderId="100" xfId="0" applyFont="1" applyBorder="1" applyAlignment="1">
      <alignment horizontal="left" vertical="center" wrapText="1" shrinkToFit="1"/>
    </xf>
    <xf numFmtId="0" fontId="0" fillId="0" borderId="16" xfId="0" applyBorder="1" applyAlignment="1">
      <alignment horizontal="left" vertical="center" wrapText="1" shrinkToFit="1"/>
    </xf>
    <xf numFmtId="0" fontId="0" fillId="0" borderId="20" xfId="0" applyBorder="1" applyAlignment="1">
      <alignment horizontal="left" vertical="center" wrapText="1" shrinkToFit="1"/>
    </xf>
    <xf numFmtId="0" fontId="44" fillId="0" borderId="23" xfId="0" applyFont="1" applyBorder="1" applyAlignment="1">
      <alignment horizontal="left" vertical="center" wrapText="1"/>
    </xf>
    <xf numFmtId="0" fontId="44" fillId="0" borderId="138" xfId="0" applyFont="1" applyBorder="1" applyAlignment="1">
      <alignment horizontal="left" vertical="center" wrapText="1"/>
    </xf>
    <xf numFmtId="0" fontId="44" fillId="0" borderId="80" xfId="0" applyFont="1" applyBorder="1" applyAlignment="1">
      <alignment horizontal="left" vertical="center" wrapText="1"/>
    </xf>
    <xf numFmtId="0" fontId="44" fillId="0" borderId="86" xfId="0" applyFont="1" applyBorder="1" applyAlignment="1">
      <alignment horizontal="left" vertical="center" wrapText="1" shrinkToFit="1"/>
    </xf>
    <xf numFmtId="0" fontId="44" fillId="0" borderId="86" xfId="0" applyFont="1" applyBorder="1" applyAlignment="1">
      <alignment horizontal="left" vertical="center" shrinkToFit="1"/>
    </xf>
    <xf numFmtId="0" fontId="44" fillId="0" borderId="35" xfId="0" applyFont="1" applyBorder="1" applyAlignment="1">
      <alignment horizontal="left" vertical="center" shrinkToFit="1"/>
    </xf>
    <xf numFmtId="0" fontId="44" fillId="0" borderId="15" xfId="0" applyFont="1" applyBorder="1" applyAlignment="1">
      <alignment horizontal="left" vertical="center" wrapText="1"/>
    </xf>
    <xf numFmtId="0" fontId="44" fillId="0" borderId="19" xfId="0" applyFont="1" applyBorder="1" applyAlignment="1">
      <alignment horizontal="left" vertical="center" wrapText="1"/>
    </xf>
    <xf numFmtId="0" fontId="137" fillId="0" borderId="68" xfId="0" applyFont="1" applyBorder="1" applyAlignment="1">
      <alignment horizontal="center" vertical="center"/>
    </xf>
    <xf numFmtId="0" fontId="137" fillId="0" borderId="108" xfId="0" applyFont="1" applyBorder="1" applyAlignment="1">
      <alignment horizontal="center" vertical="center"/>
    </xf>
    <xf numFmtId="0" fontId="44" fillId="0" borderId="64" xfId="0" applyFont="1" applyBorder="1" applyAlignment="1">
      <alignment horizontal="left" vertical="center" wrapText="1"/>
    </xf>
    <xf numFmtId="0" fontId="44" fillId="0" borderId="36" xfId="0" applyFont="1" applyBorder="1" applyAlignment="1">
      <alignment horizontal="left" vertical="center" wrapText="1"/>
    </xf>
    <xf numFmtId="0" fontId="44" fillId="0" borderId="45" xfId="0" applyFont="1" applyBorder="1" applyAlignment="1">
      <alignment horizontal="left" vertical="center" wrapText="1" shrinkToFit="1"/>
    </xf>
    <xf numFmtId="0" fontId="44" fillId="0" borderId="38" xfId="0" applyFont="1" applyBorder="1" applyAlignment="1">
      <alignment horizontal="left" vertical="center" wrapText="1" shrinkToFit="1"/>
    </xf>
    <xf numFmtId="0" fontId="44" fillId="0" borderId="108" xfId="0" applyFont="1" applyBorder="1" applyAlignment="1">
      <alignment horizontal="center" vertical="center"/>
    </xf>
    <xf numFmtId="176" fontId="44" fillId="0" borderId="57" xfId="0" applyNumberFormat="1" applyFont="1" applyBorder="1" applyAlignment="1">
      <alignment horizontal="center" vertical="center"/>
    </xf>
    <xf numFmtId="176" fontId="44" fillId="0" borderId="15" xfId="0" applyNumberFormat="1" applyFont="1" applyBorder="1" applyAlignment="1">
      <alignment horizontal="center" vertical="center"/>
    </xf>
    <xf numFmtId="176" fontId="44" fillId="0" borderId="23" xfId="0" applyNumberFormat="1" applyFont="1" applyBorder="1" applyAlignment="1">
      <alignment horizontal="center" vertical="center"/>
    </xf>
    <xf numFmtId="0" fontId="48" fillId="0" borderId="79" xfId="0" applyFont="1" applyBorder="1" applyAlignment="1">
      <alignment horizontal="left" vertical="center" wrapText="1" shrinkToFit="1"/>
    </xf>
    <xf numFmtId="0" fontId="48" fillId="0" borderId="33" xfId="0" applyFont="1" applyBorder="1" applyAlignment="1">
      <alignment horizontal="left" vertical="center" wrapText="1" shrinkToFit="1"/>
    </xf>
    <xf numFmtId="0" fontId="44" fillId="0" borderId="86" xfId="0" applyFont="1" applyBorder="1" applyAlignment="1">
      <alignment horizontal="center" vertical="center" wrapText="1"/>
    </xf>
    <xf numFmtId="0" fontId="44" fillId="0" borderId="35" xfId="0" applyFont="1" applyBorder="1" applyAlignment="1">
      <alignment horizontal="center" vertical="center" wrapText="1"/>
    </xf>
    <xf numFmtId="0" fontId="44" fillId="0" borderId="83" xfId="0" applyFont="1" applyBorder="1" applyAlignment="1">
      <alignment horizontal="center" vertical="center" wrapText="1"/>
    </xf>
    <xf numFmtId="0" fontId="44" fillId="0" borderId="18" xfId="0" applyFont="1" applyBorder="1" applyAlignment="1">
      <alignment horizontal="center" vertical="center" wrapText="1"/>
    </xf>
    <xf numFmtId="0" fontId="43" fillId="0" borderId="134" xfId="0" applyFont="1" applyBorder="1" applyAlignment="1">
      <alignment horizontal="left" vertical="center" wrapText="1"/>
    </xf>
    <xf numFmtId="0" fontId="43" fillId="0" borderId="41" xfId="0" applyFont="1" applyBorder="1" applyAlignment="1">
      <alignment horizontal="left" vertical="center" wrapText="1"/>
    </xf>
    <xf numFmtId="0" fontId="43" fillId="0" borderId="135" xfId="0" applyFont="1" applyBorder="1" applyAlignment="1">
      <alignment horizontal="left" vertical="center" wrapText="1"/>
    </xf>
    <xf numFmtId="0" fontId="44" fillId="0" borderId="43" xfId="0" applyFont="1" applyBorder="1" applyAlignment="1">
      <alignment horizontal="center" vertical="center"/>
    </xf>
    <xf numFmtId="0" fontId="44" fillId="0" borderId="103" xfId="0" applyFont="1" applyBorder="1" applyAlignment="1">
      <alignment horizontal="center" vertical="center"/>
    </xf>
    <xf numFmtId="0" fontId="44" fillId="0" borderId="100" xfId="0" applyFont="1" applyBorder="1" applyAlignment="1">
      <alignment horizontal="left" vertical="center" shrinkToFit="1"/>
    </xf>
    <xf numFmtId="0" fontId="44" fillId="0" borderId="16" xfId="0" applyFont="1" applyBorder="1" applyAlignment="1">
      <alignment horizontal="center" vertical="center" shrinkToFit="1"/>
    </xf>
    <xf numFmtId="0" fontId="44" fillId="0" borderId="11" xfId="0" applyFont="1" applyBorder="1" applyAlignment="1">
      <alignment horizontal="center" vertical="center" shrinkToFit="1"/>
    </xf>
    <xf numFmtId="0" fontId="0" fillId="0" borderId="16" xfId="0" applyBorder="1" applyAlignment="1">
      <alignment horizontal="left" vertical="center" shrinkToFit="1"/>
    </xf>
    <xf numFmtId="0" fontId="0" fillId="0" borderId="11" xfId="0" applyBorder="1" applyAlignment="1">
      <alignment horizontal="left" vertical="center" shrinkToFit="1"/>
    </xf>
    <xf numFmtId="0" fontId="44" fillId="0" borderId="26" xfId="0" applyFont="1" applyBorder="1" applyAlignment="1">
      <alignment horizontal="center" vertical="center" shrinkToFit="1"/>
    </xf>
    <xf numFmtId="0" fontId="0" fillId="0" borderId="11" xfId="0" applyBorder="1" applyAlignment="1">
      <alignment horizontal="center" vertical="center" shrinkToFit="1"/>
    </xf>
    <xf numFmtId="0" fontId="44" fillId="0" borderId="14" xfId="0" applyFont="1" applyBorder="1" applyAlignment="1">
      <alignment horizontal="center" vertical="center" wrapText="1"/>
    </xf>
    <xf numFmtId="0" fontId="0" fillId="0" borderId="14" xfId="0" applyBorder="1" applyAlignment="1">
      <alignment horizontal="center" vertical="center"/>
    </xf>
    <xf numFmtId="0" fontId="0" fillId="0" borderId="22" xfId="0" applyBorder="1" applyAlignment="1">
      <alignment horizontal="center" vertical="center"/>
    </xf>
    <xf numFmtId="0" fontId="44" fillId="0" borderId="46" xfId="0" applyFont="1" applyBorder="1" applyAlignment="1">
      <alignment horizontal="left" vertical="center" wrapText="1"/>
    </xf>
    <xf numFmtId="0" fontId="0" fillId="0" borderId="0" xfId="0" applyAlignment="1">
      <alignment horizontal="left" vertical="center" wrapText="1"/>
    </xf>
    <xf numFmtId="0" fontId="0" fillId="0" borderId="17" xfId="0" applyBorder="1" applyAlignment="1">
      <alignment horizontal="left" vertical="center" wrapText="1"/>
    </xf>
    <xf numFmtId="0" fontId="44" fillId="0" borderId="37" xfId="0" applyFont="1" applyBorder="1" applyAlignment="1">
      <alignment horizontal="center" vertical="center" wrapText="1"/>
    </xf>
    <xf numFmtId="0" fontId="44" fillId="0" borderId="139" xfId="0" applyFont="1" applyBorder="1" applyAlignment="1">
      <alignment horizontal="center" vertical="center" wrapText="1"/>
    </xf>
    <xf numFmtId="0" fontId="44" fillId="0" borderId="71" xfId="0" applyFont="1" applyBorder="1" applyAlignment="1">
      <alignment horizontal="center" vertical="center" wrapText="1"/>
    </xf>
    <xf numFmtId="0" fontId="0" fillId="0" borderId="10" xfId="0" applyBorder="1" applyAlignment="1">
      <alignment horizontal="center" vertical="center" wrapText="1"/>
    </xf>
    <xf numFmtId="0" fontId="44" fillId="0" borderId="20" xfId="0" applyFont="1" applyBorder="1" applyAlignment="1">
      <alignment horizontal="center" vertical="center" shrinkToFit="1"/>
    </xf>
    <xf numFmtId="0" fontId="0" fillId="0" borderId="20" xfId="0" applyBorder="1" applyAlignment="1">
      <alignment horizontal="center" vertical="center" shrinkToFit="1"/>
    </xf>
    <xf numFmtId="0" fontId="44" fillId="0" borderId="10" xfId="0" applyFont="1" applyBorder="1" applyAlignment="1">
      <alignment horizontal="center" vertical="center"/>
    </xf>
    <xf numFmtId="0" fontId="0" fillId="0" borderId="10" xfId="0" applyBorder="1" applyAlignment="1">
      <alignment horizontal="center" vertical="center"/>
    </xf>
    <xf numFmtId="0" fontId="48" fillId="0" borderId="0" xfId="0" applyFont="1" applyAlignment="1">
      <alignment horizontal="left" vertical="top" wrapText="1"/>
    </xf>
    <xf numFmtId="0" fontId="0" fillId="0" borderId="0" xfId="0" applyAlignment="1">
      <alignment horizontal="left" vertical="top"/>
    </xf>
    <xf numFmtId="0" fontId="68" fillId="0" borderId="0" xfId="0" applyFont="1" applyAlignment="1">
      <alignment horizontal="left" vertical="center" wrapText="1"/>
    </xf>
    <xf numFmtId="0" fontId="44" fillId="0" borderId="15" xfId="0" applyFont="1" applyBorder="1" applyAlignment="1">
      <alignment horizontal="center" vertical="center" shrinkToFit="1"/>
    </xf>
    <xf numFmtId="0" fontId="44" fillId="0" borderId="23" xfId="0" applyFont="1" applyBorder="1" applyAlignment="1">
      <alignment horizontal="center" vertical="center" shrinkToFit="1"/>
    </xf>
    <xf numFmtId="0" fontId="51" fillId="0" borderId="0" xfId="0" applyFont="1" applyAlignment="1">
      <alignment horizontal="left" vertical="center"/>
    </xf>
    <xf numFmtId="0" fontId="143" fillId="0" borderId="0" xfId="0" applyFont="1" applyAlignment="1">
      <alignment horizontal="left" vertical="center"/>
    </xf>
    <xf numFmtId="0" fontId="43" fillId="0" borderId="0" xfId="0" applyFont="1" applyAlignment="1">
      <alignment horizontal="left" vertical="center"/>
    </xf>
    <xf numFmtId="0" fontId="44" fillId="0" borderId="100" xfId="0" applyFont="1" applyBorder="1" applyAlignment="1">
      <alignment horizontal="center" vertical="center"/>
    </xf>
    <xf numFmtId="0" fontId="44" fillId="0" borderId="16" xfId="0" applyFont="1" applyBorder="1" applyAlignment="1">
      <alignment horizontal="center" vertical="center"/>
    </xf>
    <xf numFmtId="0" fontId="44" fillId="0" borderId="48" xfId="0" applyFont="1" applyBorder="1" applyAlignment="1">
      <alignment horizontal="center" vertical="center"/>
    </xf>
    <xf numFmtId="0" fontId="44" fillId="0" borderId="14" xfId="0" applyFont="1" applyBorder="1" applyAlignment="1">
      <alignment horizontal="center" vertical="center"/>
    </xf>
    <xf numFmtId="0" fontId="44" fillId="0" borderId="106" xfId="0" applyFont="1" applyBorder="1" applyAlignment="1">
      <alignment horizontal="left" vertical="center" wrapText="1" shrinkToFit="1"/>
    </xf>
    <xf numFmtId="0" fontId="44" fillId="0" borderId="115" xfId="0" applyFont="1" applyBorder="1" applyAlignment="1">
      <alignment horizontal="left" vertical="center" wrapText="1" shrinkToFit="1"/>
    </xf>
    <xf numFmtId="0" fontId="44" fillId="0" borderId="108" xfId="0" applyFont="1" applyBorder="1" applyAlignment="1">
      <alignment horizontal="left" vertical="center" wrapText="1" shrinkToFit="1"/>
    </xf>
    <xf numFmtId="0" fontId="44" fillId="0" borderId="309" xfId="0" applyFont="1" applyBorder="1" applyAlignment="1">
      <alignment horizontal="center" vertical="center"/>
    </xf>
    <xf numFmtId="0" fontId="44" fillId="0" borderId="86" xfId="0" applyFont="1" applyBorder="1" applyAlignment="1">
      <alignment horizontal="center" vertical="center"/>
    </xf>
    <xf numFmtId="0" fontId="44" fillId="0" borderId="35" xfId="0" applyFont="1" applyBorder="1" applyAlignment="1">
      <alignment horizontal="center" vertical="center"/>
    </xf>
    <xf numFmtId="0" fontId="54" fillId="0" borderId="136" xfId="0" applyFont="1" applyBorder="1" applyAlignment="1">
      <alignment horizontal="center" vertical="center" textRotation="255" wrapText="1"/>
    </xf>
    <xf numFmtId="0" fontId="54" fillId="0" borderId="137" xfId="0" applyFont="1" applyBorder="1" applyAlignment="1">
      <alignment horizontal="center" vertical="center" textRotation="255" wrapText="1"/>
    </xf>
    <xf numFmtId="0" fontId="54" fillId="0" borderId="143" xfId="0" applyFont="1" applyBorder="1" applyAlignment="1">
      <alignment horizontal="center" vertical="center" textRotation="255" wrapText="1"/>
    </xf>
    <xf numFmtId="0" fontId="54" fillId="0" borderId="145" xfId="0" applyFont="1" applyBorder="1" applyAlignment="1">
      <alignment horizontal="left" vertical="center" wrapText="1"/>
    </xf>
    <xf numFmtId="0" fontId="54" fillId="0" borderId="146" xfId="0" applyFont="1" applyBorder="1" applyAlignment="1">
      <alignment horizontal="left" vertical="center" wrapText="1"/>
    </xf>
    <xf numFmtId="0" fontId="54" fillId="0" borderId="147" xfId="0" applyFont="1" applyBorder="1" applyAlignment="1">
      <alignment horizontal="left" vertical="center" wrapText="1"/>
    </xf>
    <xf numFmtId="0" fontId="44" fillId="0" borderId="11" xfId="0" applyFont="1" applyBorder="1" applyAlignment="1">
      <alignment horizontal="left" vertical="center" shrinkToFit="1"/>
    </xf>
    <xf numFmtId="0" fontId="44" fillId="0" borderId="19" xfId="0" applyFont="1" applyBorder="1" applyAlignment="1">
      <alignment horizontal="center" vertical="center" shrinkToFit="1"/>
    </xf>
    <xf numFmtId="0" fontId="44" fillId="0" borderId="111" xfId="0" applyFont="1" applyBorder="1" applyAlignment="1">
      <alignment horizontal="center" vertical="center" wrapText="1"/>
    </xf>
    <xf numFmtId="0" fontId="44" fillId="0" borderId="307" xfId="0" applyFont="1" applyBorder="1" applyAlignment="1">
      <alignment horizontal="center" vertical="center" wrapText="1"/>
    </xf>
    <xf numFmtId="0" fontId="43" fillId="0" borderId="29" xfId="0" applyFont="1" applyBorder="1" applyAlignment="1" applyProtection="1">
      <alignment horizontal="center" vertical="center"/>
      <protection locked="0"/>
    </xf>
    <xf numFmtId="0" fontId="43" fillId="0" borderId="30" xfId="0" applyFont="1" applyBorder="1" applyAlignment="1" applyProtection="1">
      <alignment horizontal="center" vertical="center"/>
      <protection locked="0"/>
    </xf>
    <xf numFmtId="0" fontId="47" fillId="0" borderId="0" xfId="0" applyFont="1" applyAlignment="1">
      <alignment horizontal="center" vertical="center"/>
    </xf>
    <xf numFmtId="49" fontId="108" fillId="0" borderId="0" xfId="0" applyNumberFormat="1" applyFont="1" applyAlignment="1">
      <alignment horizontal="center" vertical="center"/>
    </xf>
    <xf numFmtId="0" fontId="108" fillId="0" borderId="0" xfId="0" applyFont="1" applyAlignment="1">
      <alignment horizontal="center" vertical="center"/>
    </xf>
    <xf numFmtId="0" fontId="45" fillId="0" borderId="16" xfId="0" applyFont="1" applyBorder="1" applyAlignment="1">
      <alignment horizontal="left" vertical="center" shrinkToFit="1"/>
    </xf>
    <xf numFmtId="0" fontId="45" fillId="0" borderId="20" xfId="0" applyFont="1" applyBorder="1" applyAlignment="1">
      <alignment horizontal="left" vertical="center" shrinkToFit="1"/>
    </xf>
    <xf numFmtId="180" fontId="48" fillId="0" borderId="71" xfId="0" applyNumberFormat="1" applyFont="1" applyBorder="1" applyAlignment="1" applyProtection="1">
      <alignment horizontal="center" vertical="center"/>
      <protection locked="0"/>
    </xf>
    <xf numFmtId="180" fontId="48" fillId="0" borderId="16" xfId="0" applyNumberFormat="1" applyFont="1" applyBorder="1" applyAlignment="1" applyProtection="1">
      <alignment horizontal="center" vertical="center"/>
      <protection locked="0"/>
    </xf>
    <xf numFmtId="180" fontId="48" fillId="0" borderId="20" xfId="0" applyNumberFormat="1" applyFont="1" applyBorder="1" applyAlignment="1" applyProtection="1">
      <alignment horizontal="center" vertical="center"/>
      <protection locked="0"/>
    </xf>
    <xf numFmtId="0" fontId="44" fillId="0" borderId="16" xfId="0" applyFont="1" applyBorder="1" applyAlignment="1" applyProtection="1">
      <alignment horizontal="left" vertical="center"/>
      <protection locked="0"/>
    </xf>
    <xf numFmtId="0" fontId="43" fillId="0" borderId="71" xfId="0" applyFont="1" applyBorder="1" applyAlignment="1">
      <alignment horizontal="center" vertical="center"/>
    </xf>
    <xf numFmtId="0" fontId="43" fillId="0" borderId="16" xfId="0" applyFont="1" applyBorder="1" applyAlignment="1">
      <alignment horizontal="center" vertical="center"/>
    </xf>
    <xf numFmtId="179" fontId="43" fillId="0" borderId="29" xfId="0" applyNumberFormat="1" applyFont="1" applyBorder="1" applyAlignment="1" applyProtection="1">
      <alignment horizontal="left" vertical="center" wrapText="1"/>
      <protection locked="0"/>
    </xf>
    <xf numFmtId="0" fontId="43" fillId="0" borderId="16" xfId="0" applyFont="1" applyBorder="1" applyAlignment="1">
      <alignment horizontal="left" vertical="center"/>
    </xf>
    <xf numFmtId="0" fontId="43" fillId="0" borderId="20" xfId="0" applyFont="1" applyBorder="1" applyAlignment="1">
      <alignment horizontal="left" vertical="center"/>
    </xf>
    <xf numFmtId="0" fontId="41" fillId="0" borderId="16" xfId="0" applyFont="1" applyBorder="1" applyAlignment="1">
      <alignment horizontal="center" vertical="center"/>
    </xf>
    <xf numFmtId="0" fontId="45" fillId="0" borderId="151" xfId="0" applyFont="1" applyBorder="1" applyAlignment="1" applyProtection="1">
      <alignment horizontal="left" vertical="center"/>
      <protection locked="0"/>
    </xf>
    <xf numFmtId="179" fontId="43" fillId="0" borderId="72" xfId="0" applyNumberFormat="1" applyFont="1" applyBorder="1" applyAlignment="1" applyProtection="1">
      <alignment horizontal="left" vertical="center" wrapText="1"/>
      <protection locked="0"/>
    </xf>
    <xf numFmtId="0" fontId="48" fillId="0" borderId="42" xfId="0" applyFont="1" applyBorder="1" applyAlignment="1">
      <alignment horizontal="center" vertical="center"/>
    </xf>
    <xf numFmtId="0" fontId="48" fillId="0" borderId="71" xfId="0" applyFont="1" applyBorder="1" applyAlignment="1">
      <alignment horizontal="center" vertical="center"/>
    </xf>
    <xf numFmtId="179" fontId="44" fillId="0" borderId="20" xfId="0" applyNumberFormat="1" applyFont="1" applyBorder="1" applyAlignment="1" applyProtection="1">
      <alignment horizontal="center" vertical="center" shrinkToFit="1"/>
      <protection locked="0"/>
    </xf>
    <xf numFmtId="179" fontId="44" fillId="0" borderId="42" xfId="0" applyNumberFormat="1" applyFont="1" applyBorder="1" applyAlignment="1" applyProtection="1">
      <alignment horizontal="center" vertical="center" shrinkToFit="1"/>
      <protection locked="0"/>
    </xf>
    <xf numFmtId="179" fontId="44" fillId="0" borderId="71" xfId="0" applyNumberFormat="1" applyFont="1" applyBorder="1" applyAlignment="1" applyProtection="1">
      <alignment horizontal="center" vertical="center" shrinkToFit="1"/>
      <protection locked="0"/>
    </xf>
    <xf numFmtId="188" fontId="43" fillId="0" borderId="16" xfId="0" applyNumberFormat="1" applyFont="1" applyBorder="1" applyAlignment="1" applyProtection="1">
      <alignment horizontal="right" vertical="center"/>
      <protection locked="0"/>
    </xf>
    <xf numFmtId="0" fontId="48" fillId="0" borderId="144" xfId="0" applyFont="1" applyBorder="1" applyAlignment="1">
      <alignment horizontal="center" vertical="center"/>
    </xf>
    <xf numFmtId="0" fontId="48" fillId="0" borderId="153" xfId="0" applyFont="1" applyBorder="1" applyAlignment="1">
      <alignment horizontal="center" vertical="center"/>
    </xf>
    <xf numFmtId="0" fontId="48" fillId="0" borderId="20" xfId="0" applyFont="1" applyBorder="1" applyAlignment="1">
      <alignment horizontal="center" vertical="center"/>
    </xf>
    <xf numFmtId="179" fontId="44" fillId="0" borderId="144" xfId="0" applyNumberFormat="1" applyFont="1" applyBorder="1" applyAlignment="1" applyProtection="1">
      <alignment horizontal="center" vertical="center" shrinkToFit="1"/>
      <protection locked="0"/>
    </xf>
    <xf numFmtId="0" fontId="41" fillId="0" borderId="20" xfId="0" applyFont="1" applyBorder="1" applyAlignment="1">
      <alignment horizontal="center" vertical="center"/>
    </xf>
    <xf numFmtId="0" fontId="41" fillId="0" borderId="42" xfId="0" applyFont="1" applyBorder="1" applyAlignment="1">
      <alignment horizontal="center" vertical="center"/>
    </xf>
    <xf numFmtId="0" fontId="44" fillId="7" borderId="16" xfId="0" applyFont="1" applyFill="1" applyBorder="1" applyAlignment="1" applyProtection="1">
      <alignment horizontal="center" vertical="center"/>
      <protection locked="0"/>
    </xf>
    <xf numFmtId="179" fontId="44" fillId="0" borderId="42" xfId="0" applyNumberFormat="1" applyFont="1" applyBorder="1" applyAlignment="1">
      <alignment horizontal="center" vertical="center" shrinkToFit="1"/>
    </xf>
    <xf numFmtId="179" fontId="44" fillId="0" borderId="71" xfId="0" applyNumberFormat="1" applyFont="1" applyBorder="1" applyAlignment="1">
      <alignment horizontal="center" vertical="center" shrinkToFit="1"/>
    </xf>
    <xf numFmtId="0" fontId="48" fillId="0" borderId="0" xfId="0" applyFont="1" applyAlignment="1">
      <alignment horizontal="center" vertical="center"/>
    </xf>
    <xf numFmtId="0" fontId="41" fillId="0" borderId="71" xfId="0" applyFont="1" applyBorder="1" applyAlignment="1">
      <alignment horizontal="left" vertical="center" wrapText="1"/>
    </xf>
    <xf numFmtId="0" fontId="41" fillId="0" borderId="16" xfId="0" applyFont="1" applyBorder="1" applyAlignment="1">
      <alignment horizontal="left" vertical="center" wrapText="1"/>
    </xf>
    <xf numFmtId="0" fontId="41" fillId="0" borderId="20" xfId="0" applyFont="1" applyBorder="1" applyAlignment="1">
      <alignment horizontal="left" vertical="center" wrapText="1"/>
    </xf>
    <xf numFmtId="179" fontId="43" fillId="0" borderId="17" xfId="0" applyNumberFormat="1" applyFont="1" applyBorder="1" applyAlignment="1" applyProtection="1">
      <alignment horizontal="left" vertical="center" shrinkToFit="1"/>
      <protection locked="0"/>
    </xf>
    <xf numFmtId="179" fontId="43" fillId="0" borderId="66" xfId="0" applyNumberFormat="1" applyFont="1" applyBorder="1" applyAlignment="1" applyProtection="1">
      <alignment horizontal="left" vertical="center" shrinkToFit="1"/>
      <protection locked="0"/>
    </xf>
    <xf numFmtId="179" fontId="43" fillId="0" borderId="32" xfId="0" applyNumberFormat="1" applyFont="1" applyBorder="1" applyAlignment="1" applyProtection="1">
      <alignment horizontal="left" vertical="center" shrinkToFit="1"/>
      <protection locked="0"/>
    </xf>
    <xf numFmtId="0" fontId="45" fillId="0" borderId="154" xfId="0" applyFont="1" applyBorder="1" applyAlignment="1">
      <alignment horizontal="distributed" vertical="center"/>
    </xf>
    <xf numFmtId="0" fontId="45" fillId="0" borderId="126" xfId="0" applyFont="1" applyBorder="1" applyAlignment="1">
      <alignment horizontal="distributed" vertical="center"/>
    </xf>
    <xf numFmtId="0" fontId="44" fillId="0" borderId="126" xfId="0" applyFont="1" applyBorder="1" applyAlignment="1" applyProtection="1">
      <alignment horizontal="left" vertical="center" shrinkToFit="1"/>
      <protection locked="0"/>
    </xf>
    <xf numFmtId="0" fontId="43" fillId="0" borderId="16" xfId="0" applyFont="1" applyBorder="1" applyAlignment="1">
      <alignment horizontal="center" vertical="center" shrinkToFit="1"/>
    </xf>
    <xf numFmtId="0" fontId="43" fillId="0" borderId="54" xfId="0" applyFont="1" applyBorder="1" applyAlignment="1">
      <alignment horizontal="left" vertical="center"/>
    </xf>
    <xf numFmtId="0" fontId="41" fillId="0" borderId="126" xfId="0" applyFont="1" applyBorder="1" applyAlignment="1" applyProtection="1">
      <alignment horizontal="left" vertical="center" shrinkToFit="1"/>
      <protection locked="0"/>
    </xf>
    <xf numFmtId="177" fontId="44" fillId="0" borderId="16" xfId="0" applyNumberFormat="1" applyFont="1" applyBorder="1" applyAlignment="1" applyProtection="1">
      <alignment horizontal="center" vertical="center"/>
      <protection locked="0"/>
    </xf>
    <xf numFmtId="179" fontId="44" fillId="0" borderId="144" xfId="0" applyNumberFormat="1" applyFont="1" applyBorder="1" applyAlignment="1">
      <alignment horizontal="center" vertical="center" shrinkToFit="1"/>
    </xf>
    <xf numFmtId="0" fontId="43" fillId="0" borderId="54" xfId="0" applyFont="1" applyBorder="1" applyAlignment="1" applyProtection="1">
      <alignment horizontal="right" vertical="center"/>
      <protection locked="0"/>
    </xf>
    <xf numFmtId="0" fontId="43" fillId="0" borderId="31" xfId="0" applyFont="1" applyBorder="1" applyAlignment="1" applyProtection="1">
      <alignment horizontal="right" vertical="center"/>
      <protection locked="0"/>
    </xf>
    <xf numFmtId="0" fontId="44" fillId="0" borderId="16" xfId="0" applyFont="1" applyBorder="1" applyAlignment="1" applyProtection="1">
      <alignment horizontal="center" vertical="center"/>
      <protection locked="0"/>
    </xf>
    <xf numFmtId="0" fontId="43" fillId="0" borderId="0" xfId="0" applyFont="1" applyAlignment="1">
      <alignment horizontal="right" vertical="center"/>
    </xf>
    <xf numFmtId="189" fontId="43" fillId="0" borderId="0" xfId="0" applyNumberFormat="1" applyFont="1" applyAlignment="1" applyProtection="1">
      <alignment horizontal="center" vertical="center" shrinkToFit="1"/>
      <protection locked="0"/>
    </xf>
    <xf numFmtId="186" fontId="43" fillId="0" borderId="0" xfId="0" applyNumberFormat="1" applyFont="1" applyAlignment="1">
      <alignment horizontal="center" vertical="center"/>
    </xf>
    <xf numFmtId="181" fontId="41" fillId="0" borderId="0" xfId="0" applyNumberFormat="1" applyFont="1" applyAlignment="1" applyProtection="1">
      <alignment horizontal="center" vertical="center"/>
      <protection locked="0"/>
    </xf>
    <xf numFmtId="0" fontId="41" fillId="0" borderId="156" xfId="0" applyFont="1" applyBorder="1" applyAlignment="1" applyProtection="1">
      <alignment horizontal="left" vertical="center" shrinkToFit="1"/>
      <protection locked="0"/>
    </xf>
    <xf numFmtId="0" fontId="42" fillId="0" borderId="154" xfId="0" applyFont="1" applyBorder="1" applyAlignment="1">
      <alignment horizontal="center" vertical="center"/>
    </xf>
    <xf numFmtId="0" fontId="42" fillId="0" borderId="126" xfId="0" applyFont="1" applyBorder="1" applyAlignment="1">
      <alignment horizontal="center" vertical="center"/>
    </xf>
    <xf numFmtId="0" fontId="42" fillId="0" borderId="157" xfId="0" applyFont="1" applyBorder="1" applyAlignment="1">
      <alignment horizontal="center" vertical="center"/>
    </xf>
    <xf numFmtId="0" fontId="41" fillId="0" borderId="155" xfId="0" applyFont="1" applyBorder="1" applyAlignment="1">
      <alignment horizontal="center" vertical="center"/>
    </xf>
    <xf numFmtId="0" fontId="41" fillId="0" borderId="156" xfId="0" applyFont="1" applyBorder="1" applyAlignment="1">
      <alignment horizontal="center" vertical="center"/>
    </xf>
    <xf numFmtId="0" fontId="41" fillId="0" borderId="158" xfId="0" applyFont="1" applyBorder="1" applyAlignment="1">
      <alignment horizontal="center" vertical="center"/>
    </xf>
    <xf numFmtId="0" fontId="45" fillId="0" borderId="154" xfId="0" applyFont="1" applyBorder="1" applyAlignment="1">
      <alignment horizontal="center" vertical="center"/>
    </xf>
    <xf numFmtId="0" fontId="45" fillId="0" borderId="126" xfId="0" applyFont="1" applyBorder="1" applyAlignment="1">
      <alignment horizontal="center" vertical="center"/>
    </xf>
    <xf numFmtId="0" fontId="41" fillId="0" borderId="0" xfId="0" applyFont="1" applyAlignment="1">
      <alignment horizontal="left" vertical="center"/>
    </xf>
    <xf numFmtId="0" fontId="41" fillId="0" borderId="0" xfId="0" applyFont="1">
      <alignment vertical="center"/>
    </xf>
    <xf numFmtId="0" fontId="48" fillId="0" borderId="126" xfId="0" applyFont="1" applyBorder="1" applyAlignment="1" applyProtection="1">
      <alignment horizontal="center" vertical="center" shrinkToFit="1"/>
      <protection locked="0"/>
    </xf>
    <xf numFmtId="0" fontId="44" fillId="0" borderId="126" xfId="0" applyFont="1" applyBorder="1" applyAlignment="1" applyProtection="1">
      <alignment horizontal="center" vertical="center" shrinkToFit="1"/>
      <protection locked="0"/>
    </xf>
    <xf numFmtId="0" fontId="41" fillId="0" borderId="126" xfId="0" applyFont="1" applyBorder="1" applyAlignment="1">
      <alignment horizontal="distributed" vertical="center"/>
    </xf>
    <xf numFmtId="0" fontId="44" fillId="0" borderId="126" xfId="0" applyFont="1" applyBorder="1" applyAlignment="1" applyProtection="1">
      <alignment horizontal="left" vertical="center" wrapText="1"/>
      <protection locked="0"/>
    </xf>
    <xf numFmtId="0" fontId="41" fillId="0" borderId="126" xfId="0" applyFont="1" applyBorder="1" applyAlignment="1">
      <alignment horizontal="left" vertical="center"/>
    </xf>
    <xf numFmtId="0" fontId="46" fillId="0" borderId="126" xfId="1" applyFont="1" applyFill="1" applyBorder="1" applyAlignment="1" applyProtection="1">
      <alignment horizontal="center" vertical="center"/>
      <protection locked="0"/>
    </xf>
    <xf numFmtId="0" fontId="45" fillId="0" borderId="155" xfId="0" applyFont="1" applyBorder="1" applyAlignment="1">
      <alignment horizontal="distributed" vertical="center"/>
    </xf>
    <xf numFmtId="0" fontId="45" fillId="0" borderId="156" xfId="0" applyFont="1" applyBorder="1" applyAlignment="1">
      <alignment horizontal="distributed" vertical="center"/>
    </xf>
    <xf numFmtId="0" fontId="41" fillId="0" borderId="156" xfId="0" applyFont="1" applyBorder="1" applyAlignment="1">
      <alignment horizontal="distributed" vertical="center"/>
    </xf>
    <xf numFmtId="0" fontId="44" fillId="0" borderId="42" xfId="0" applyFont="1" applyBorder="1" applyAlignment="1" applyProtection="1">
      <alignment horizontal="center" vertical="distributed"/>
      <protection locked="0"/>
    </xf>
    <xf numFmtId="0" fontId="44" fillId="0" borderId="71" xfId="0" applyFont="1" applyBorder="1" applyAlignment="1" applyProtection="1">
      <alignment horizontal="center" vertical="distributed"/>
      <protection locked="0"/>
    </xf>
    <xf numFmtId="0" fontId="41" fillId="0" borderId="56" xfId="0" applyFont="1" applyBorder="1" applyAlignment="1">
      <alignment horizontal="center" vertical="distributed"/>
    </xf>
    <xf numFmtId="0" fontId="41" fillId="0" borderId="54" xfId="0" applyFont="1" applyBorder="1" applyAlignment="1">
      <alignment horizontal="center" vertical="distributed"/>
    </xf>
    <xf numFmtId="0" fontId="41" fillId="0" borderId="31" xfId="0" applyFont="1" applyBorder="1" applyAlignment="1">
      <alignment horizontal="center" vertical="distributed"/>
    </xf>
    <xf numFmtId="0" fontId="41" fillId="0" borderId="57" xfId="0" applyFont="1" applyBorder="1" applyAlignment="1">
      <alignment horizontal="center" vertical="distributed"/>
    </xf>
    <xf numFmtId="0" fontId="41" fillId="0" borderId="15" xfId="0" applyFont="1" applyBorder="1" applyAlignment="1">
      <alignment horizontal="center" vertical="distributed"/>
    </xf>
    <xf numFmtId="0" fontId="41" fillId="0" borderId="19" xfId="0" applyFont="1" applyBorder="1" applyAlignment="1">
      <alignment horizontal="center" vertical="distributed"/>
    </xf>
    <xf numFmtId="0" fontId="41" fillId="0" borderId="71" xfId="0" applyFont="1" applyBorder="1">
      <alignment vertical="center"/>
    </xf>
    <xf numFmtId="0" fontId="41" fillId="0" borderId="16" xfId="0" applyFont="1" applyBorder="1">
      <alignment vertical="center"/>
    </xf>
    <xf numFmtId="0" fontId="42" fillId="0" borderId="42" xfId="0" applyFont="1" applyBorder="1" applyAlignment="1">
      <alignment horizontal="center" vertical="center" wrapText="1"/>
    </xf>
    <xf numFmtId="0" fontId="44" fillId="0" borderId="42" xfId="0" applyFont="1" applyBorder="1" applyAlignment="1" applyProtection="1">
      <alignment horizontal="left" vertical="center"/>
      <protection locked="0"/>
    </xf>
    <xf numFmtId="0" fontId="44" fillId="0" borderId="71" xfId="0" applyFont="1" applyBorder="1" applyAlignment="1" applyProtection="1">
      <alignment horizontal="left" vertical="center"/>
      <protection locked="0"/>
    </xf>
    <xf numFmtId="0" fontId="44" fillId="0" borderId="20" xfId="0" applyFont="1" applyBorder="1" applyAlignment="1" applyProtection="1">
      <alignment horizontal="left" vertical="center"/>
      <protection locked="0"/>
    </xf>
    <xf numFmtId="0" fontId="41" fillId="0" borderId="56" xfId="0" applyFont="1" applyBorder="1" applyAlignment="1">
      <alignment horizontal="center" vertical="center" wrapText="1"/>
    </xf>
    <xf numFmtId="0" fontId="41" fillId="0" borderId="54" xfId="0" applyFont="1" applyBorder="1" applyAlignment="1">
      <alignment horizontal="center" vertical="center"/>
    </xf>
    <xf numFmtId="0" fontId="41" fillId="0" borderId="31" xfId="0" applyFont="1" applyBorder="1" applyAlignment="1">
      <alignment horizontal="center" vertical="center"/>
    </xf>
    <xf numFmtId="0" fontId="41" fillId="0" borderId="32" xfId="0" applyFont="1" applyBorder="1" applyAlignment="1">
      <alignment horizontal="center" vertical="center"/>
    </xf>
    <xf numFmtId="0" fontId="41" fillId="0" borderId="0" xfId="0" applyFont="1" applyAlignment="1">
      <alignment horizontal="center" vertical="center"/>
    </xf>
    <xf numFmtId="0" fontId="41" fillId="0" borderId="17" xfId="0" applyFont="1" applyBorder="1" applyAlignment="1">
      <alignment horizontal="center" vertical="center"/>
    </xf>
    <xf numFmtId="0" fontId="41" fillId="0" borderId="57" xfId="0" applyFont="1" applyBorder="1" applyAlignment="1">
      <alignment horizontal="center" vertical="center"/>
    </xf>
    <xf numFmtId="0" fontId="41" fillId="0" borderId="15" xfId="0" applyFont="1" applyBorder="1" applyAlignment="1">
      <alignment horizontal="center" vertical="center"/>
    </xf>
    <xf numFmtId="0" fontId="41" fillId="0" borderId="19" xfId="0" applyFont="1" applyBorder="1" applyAlignment="1">
      <alignment horizontal="center" vertical="center"/>
    </xf>
    <xf numFmtId="0" fontId="41" fillId="0" borderId="42" xfId="0" applyFont="1" applyBorder="1" applyAlignment="1">
      <alignment horizontal="center" vertical="distributed" wrapText="1"/>
    </xf>
    <xf numFmtId="0" fontId="41" fillId="0" borderId="42" xfId="0" applyFont="1" applyBorder="1" applyAlignment="1">
      <alignment horizontal="center" vertical="distributed"/>
    </xf>
    <xf numFmtId="0" fontId="44" fillId="0" borderId="20" xfId="0" applyFont="1" applyBorder="1" applyAlignment="1" applyProtection="1">
      <alignment horizontal="center" vertical="center" shrinkToFit="1"/>
      <protection locked="0"/>
    </xf>
    <xf numFmtId="0" fontId="44" fillId="0" borderId="42" xfId="0" applyFont="1" applyBorder="1" applyAlignment="1" applyProtection="1">
      <alignment horizontal="center" vertical="center" shrinkToFit="1"/>
      <protection locked="0"/>
    </xf>
    <xf numFmtId="0" fontId="44" fillId="0" borderId="42" xfId="0" applyFont="1" applyBorder="1" applyAlignment="1">
      <alignment horizontal="center" vertical="distributed"/>
    </xf>
    <xf numFmtId="0" fontId="43" fillId="0" borderId="42" xfId="0" applyFont="1" applyBorder="1" applyAlignment="1">
      <alignment horizontal="center" vertical="center"/>
    </xf>
    <xf numFmtId="181" fontId="44" fillId="0" borderId="16" xfId="0" applyNumberFormat="1" applyFont="1" applyBorder="1" applyAlignment="1" applyProtection="1">
      <alignment horizontal="center" vertical="center"/>
      <protection locked="0"/>
    </xf>
    <xf numFmtId="0" fontId="42" fillId="0" borderId="16" xfId="0" applyFont="1" applyBorder="1" applyAlignment="1">
      <alignment horizontal="center" vertical="center" wrapText="1"/>
    </xf>
    <xf numFmtId="0" fontId="42" fillId="0" borderId="20" xfId="0" applyFont="1" applyBorder="1" applyAlignment="1">
      <alignment horizontal="center" vertical="center" wrapText="1"/>
    </xf>
    <xf numFmtId="0" fontId="41" fillId="0" borderId="42" xfId="0" applyFont="1" applyBorder="1" applyAlignment="1">
      <alignment horizontal="distributed" vertical="center"/>
    </xf>
    <xf numFmtId="0" fontId="44" fillId="0" borderId="42" xfId="0" applyFont="1" applyBorder="1" applyAlignment="1" applyProtection="1">
      <alignment horizontal="center" vertical="center"/>
      <protection locked="0"/>
    </xf>
    <xf numFmtId="0" fontId="41" fillId="0" borderId="71" xfId="0" applyFont="1" applyBorder="1" applyAlignment="1">
      <alignment horizontal="center" vertical="center"/>
    </xf>
    <xf numFmtId="180" fontId="43" fillId="0" borderId="71" xfId="0" applyNumberFormat="1" applyFont="1" applyBorder="1" applyAlignment="1" applyProtection="1">
      <alignment horizontal="center" vertical="center"/>
      <protection locked="0"/>
    </xf>
    <xf numFmtId="180" fontId="43" fillId="0" borderId="16" xfId="0" applyNumberFormat="1" applyFont="1" applyBorder="1" applyAlignment="1" applyProtection="1">
      <alignment horizontal="center" vertical="center"/>
      <protection locked="0"/>
    </xf>
    <xf numFmtId="0" fontId="41" fillId="0" borderId="42" xfId="0" applyFont="1" applyBorder="1" applyAlignment="1">
      <alignment horizontal="center" vertical="center" wrapText="1"/>
    </xf>
    <xf numFmtId="0" fontId="41" fillId="0" borderId="42" xfId="0" applyFont="1" applyBorder="1" applyAlignment="1">
      <alignment horizontal="distributed" vertical="center" wrapText="1"/>
    </xf>
    <xf numFmtId="0" fontId="43" fillId="0" borderId="42" xfId="0" applyFont="1" applyBorder="1" applyAlignment="1" applyProtection="1">
      <alignment horizontal="center" vertical="center"/>
      <protection locked="0"/>
    </xf>
    <xf numFmtId="0" fontId="43" fillId="0" borderId="150" xfId="0" applyFont="1" applyBorder="1" applyAlignment="1" applyProtection="1">
      <alignment horizontal="left" vertical="center"/>
      <protection locked="0"/>
    </xf>
    <xf numFmtId="0" fontId="43" fillId="0" borderId="151" xfId="0" applyFont="1" applyBorder="1" applyAlignment="1" applyProtection="1">
      <alignment horizontal="left" vertical="center"/>
      <protection locked="0"/>
    </xf>
    <xf numFmtId="0" fontId="43" fillId="0" borderId="152" xfId="0" applyFont="1" applyBorder="1" applyAlignment="1" applyProtection="1">
      <alignment horizontal="left" vertical="center"/>
      <protection locked="0"/>
    </xf>
    <xf numFmtId="0" fontId="43" fillId="0" borderId="65" xfId="0" applyFont="1" applyBorder="1" applyAlignment="1" applyProtection="1">
      <alignment horizontal="center" vertical="center"/>
      <protection locked="0"/>
    </xf>
    <xf numFmtId="0" fontId="43" fillId="0" borderId="54" xfId="0" applyFont="1" applyBorder="1" applyAlignment="1">
      <alignment horizontal="center" vertical="center"/>
    </xf>
    <xf numFmtId="0" fontId="45" fillId="0" borderId="56" xfId="0" applyFont="1" applyBorder="1" applyAlignment="1">
      <alignment horizontal="right" vertical="center"/>
    </xf>
    <xf numFmtId="0" fontId="45" fillId="0" borderId="54" xfId="0" applyFont="1" applyBorder="1" applyAlignment="1">
      <alignment horizontal="right" vertical="center"/>
    </xf>
    <xf numFmtId="179" fontId="41" fillId="0" borderId="97" xfId="0" applyNumberFormat="1" applyFont="1" applyBorder="1" applyProtection="1">
      <alignment vertical="center"/>
      <protection locked="0"/>
    </xf>
    <xf numFmtId="179" fontId="41" fillId="0" borderId="31" xfId="0" applyNumberFormat="1" applyFont="1" applyBorder="1" applyProtection="1">
      <alignment vertical="center"/>
      <protection locked="0"/>
    </xf>
    <xf numFmtId="179" fontId="41" fillId="0" borderId="92" xfId="0" applyNumberFormat="1" applyFont="1" applyBorder="1" applyProtection="1">
      <alignment vertical="center"/>
      <protection locked="0"/>
    </xf>
    <xf numFmtId="179" fontId="41" fillId="0" borderId="161" xfId="0" applyNumberFormat="1" applyFont="1" applyBorder="1" applyProtection="1">
      <alignment vertical="center"/>
      <protection locked="0"/>
    </xf>
    <xf numFmtId="179" fontId="41" fillId="0" borderId="48" xfId="0" applyNumberFormat="1" applyFont="1" applyBorder="1" applyProtection="1">
      <alignment vertical="center"/>
      <protection locked="0"/>
    </xf>
    <xf numFmtId="179" fontId="41" fillId="0" borderId="18" xfId="0" applyNumberFormat="1" applyFont="1" applyBorder="1" applyProtection="1">
      <alignment vertical="center"/>
      <protection locked="0"/>
    </xf>
    <xf numFmtId="179" fontId="41" fillId="0" borderId="95" xfId="0" applyNumberFormat="1" applyFont="1" applyBorder="1" applyProtection="1">
      <alignment vertical="center"/>
      <protection locked="0"/>
    </xf>
    <xf numFmtId="179" fontId="41" fillId="0" borderId="159" xfId="0" applyNumberFormat="1" applyFont="1" applyBorder="1" applyProtection="1">
      <alignment vertical="center"/>
      <protection locked="0"/>
    </xf>
    <xf numFmtId="179" fontId="41" fillId="0" borderId="47" xfId="0" applyNumberFormat="1" applyFont="1" applyBorder="1" applyProtection="1">
      <alignment vertical="center"/>
      <protection locked="0"/>
    </xf>
    <xf numFmtId="179" fontId="41" fillId="0" borderId="19" xfId="0" applyNumberFormat="1" applyFont="1" applyBorder="1" applyProtection="1">
      <alignment vertical="center"/>
      <protection locked="0"/>
    </xf>
    <xf numFmtId="0" fontId="42" fillId="0" borderId="100" xfId="0" applyFont="1" applyBorder="1" applyAlignment="1">
      <alignment horizontal="center" vertical="center" wrapText="1"/>
    </xf>
    <xf numFmtId="0" fontId="42" fillId="0" borderId="11" xfId="0" applyFont="1" applyBorder="1" applyAlignment="1">
      <alignment horizontal="center" vertical="center" wrapText="1"/>
    </xf>
    <xf numFmtId="180" fontId="41" fillId="0" borderId="48" xfId="0" applyNumberFormat="1" applyFont="1" applyBorder="1" applyAlignment="1">
      <alignment horizontal="center" vertical="center"/>
    </xf>
    <xf numFmtId="180" fontId="41" fillId="0" borderId="18" xfId="0" applyNumberFormat="1" applyFont="1" applyBorder="1" applyAlignment="1">
      <alignment horizontal="center" vertical="center"/>
    </xf>
    <xf numFmtId="179" fontId="55" fillId="0" borderId="83" xfId="0" applyNumberFormat="1" applyFont="1" applyBorder="1" applyAlignment="1">
      <alignment horizontal="center" vertical="center" shrinkToFit="1"/>
    </xf>
    <xf numFmtId="179" fontId="55" fillId="0" borderId="22" xfId="0" applyNumberFormat="1" applyFont="1" applyBorder="1" applyAlignment="1">
      <alignment horizontal="center" vertical="center" shrinkToFit="1"/>
    </xf>
    <xf numFmtId="179" fontId="41" fillId="0" borderId="46" xfId="0" applyNumberFormat="1" applyFont="1" applyBorder="1" applyProtection="1">
      <alignment vertical="center"/>
      <protection locked="0"/>
    </xf>
    <xf numFmtId="179" fontId="41" fillId="0" borderId="17" xfId="0" applyNumberFormat="1" applyFont="1" applyBorder="1" applyProtection="1">
      <alignment vertical="center"/>
      <protection locked="0"/>
    </xf>
    <xf numFmtId="0" fontId="60" fillId="6" borderId="97" xfId="0" applyFont="1" applyFill="1" applyBorder="1" applyAlignment="1">
      <alignment horizontal="center" vertical="center" wrapText="1"/>
    </xf>
    <xf numFmtId="0" fontId="60" fillId="6" borderId="28" xfId="0" applyFont="1" applyFill="1" applyBorder="1" applyAlignment="1">
      <alignment horizontal="center" vertical="center" wrapText="1"/>
    </xf>
    <xf numFmtId="0" fontId="60" fillId="6" borderId="46" xfId="0" applyFont="1" applyFill="1" applyBorder="1" applyAlignment="1">
      <alignment horizontal="center" vertical="center" wrapText="1"/>
    </xf>
    <xf numFmtId="0" fontId="60" fillId="6" borderId="21" xfId="0" applyFont="1" applyFill="1" applyBorder="1" applyAlignment="1">
      <alignment horizontal="center" vertical="center" wrapText="1"/>
    </xf>
    <xf numFmtId="0" fontId="60" fillId="6" borderId="47" xfId="0" applyFont="1" applyFill="1" applyBorder="1" applyAlignment="1">
      <alignment horizontal="center" vertical="center" wrapText="1"/>
    </xf>
    <xf numFmtId="0" fontId="60" fillId="6" borderId="23" xfId="0" applyFont="1" applyFill="1" applyBorder="1" applyAlignment="1">
      <alignment horizontal="center" vertical="center" wrapText="1"/>
    </xf>
    <xf numFmtId="0" fontId="42" fillId="0" borderId="97" xfId="0" applyFont="1" applyBorder="1" applyAlignment="1">
      <alignment horizontal="center" vertical="center"/>
    </xf>
    <xf numFmtId="0" fontId="42" fillId="0" borderId="28" xfId="0" applyFont="1" applyBorder="1" applyAlignment="1">
      <alignment horizontal="center" vertical="center"/>
    </xf>
    <xf numFmtId="0" fontId="42" fillId="0" borderId="47" xfId="0" applyFont="1" applyBorder="1" applyAlignment="1">
      <alignment horizontal="center" vertical="center"/>
    </xf>
    <xf numFmtId="0" fontId="42" fillId="0" borderId="23" xfId="0" applyFont="1" applyBorder="1" applyAlignment="1">
      <alignment horizontal="center" vertical="center"/>
    </xf>
    <xf numFmtId="0" fontId="41" fillId="9" borderId="97" xfId="0" applyFont="1" applyFill="1" applyBorder="1" applyAlignment="1">
      <alignment horizontal="center" vertical="center"/>
    </xf>
    <xf numFmtId="0" fontId="41" fillId="9" borderId="28" xfId="0" applyFont="1" applyFill="1" applyBorder="1" applyAlignment="1">
      <alignment horizontal="center" vertical="center"/>
    </xf>
    <xf numFmtId="0" fontId="41" fillId="9" borderId="46" xfId="0" applyFont="1" applyFill="1" applyBorder="1" applyAlignment="1">
      <alignment horizontal="center" vertical="center"/>
    </xf>
    <xf numFmtId="0" fontId="41" fillId="9" borderId="21" xfId="0" applyFont="1" applyFill="1" applyBorder="1" applyAlignment="1">
      <alignment horizontal="center" vertical="center"/>
    </xf>
    <xf numFmtId="0" fontId="41" fillId="9" borderId="47" xfId="0" applyFont="1" applyFill="1" applyBorder="1" applyAlignment="1">
      <alignment horizontal="center" vertical="center"/>
    </xf>
    <xf numFmtId="0" fontId="41" fillId="9" borderId="23" xfId="0" applyFont="1" applyFill="1" applyBorder="1" applyAlignment="1">
      <alignment horizontal="center" vertical="center"/>
    </xf>
    <xf numFmtId="0" fontId="42" fillId="0" borderId="100" xfId="0" applyFont="1" applyBorder="1" applyAlignment="1">
      <alignment horizontal="center" vertical="center" shrinkToFit="1"/>
    </xf>
    <xf numFmtId="0" fontId="42" fillId="0" borderId="11" xfId="0" applyFont="1" applyBorder="1" applyAlignment="1">
      <alignment horizontal="center" vertical="center" shrinkToFit="1"/>
    </xf>
    <xf numFmtId="0" fontId="41" fillId="8" borderId="97" xfId="0" applyFont="1" applyFill="1" applyBorder="1" applyAlignment="1">
      <alignment horizontal="center" vertical="center"/>
    </xf>
    <xf numFmtId="0" fontId="41" fillId="8" borderId="28" xfId="0" applyFont="1" applyFill="1" applyBorder="1" applyAlignment="1">
      <alignment horizontal="center" vertical="center"/>
    </xf>
    <xf numFmtId="0" fontId="41" fillId="8" borderId="46" xfId="0" applyFont="1" applyFill="1" applyBorder="1" applyAlignment="1">
      <alignment horizontal="center" vertical="center"/>
    </xf>
    <xf numFmtId="0" fontId="41" fillId="8" borderId="21" xfId="0" applyFont="1" applyFill="1" applyBorder="1" applyAlignment="1">
      <alignment horizontal="center" vertical="center"/>
    </xf>
    <xf numFmtId="0" fontId="41" fillId="8" borderId="47" xfId="0" applyFont="1" applyFill="1" applyBorder="1" applyAlignment="1">
      <alignment horizontal="center" vertical="center"/>
    </xf>
    <xf numFmtId="0" fontId="41" fillId="8" borderId="23" xfId="0" applyFont="1" applyFill="1" applyBorder="1" applyAlignment="1">
      <alignment horizontal="center" vertical="center"/>
    </xf>
    <xf numFmtId="0" fontId="42" fillId="6" borderId="97" xfId="0" applyFont="1" applyFill="1" applyBorder="1" applyAlignment="1">
      <alignment vertical="center" wrapText="1"/>
    </xf>
    <xf numFmtId="0" fontId="42" fillId="6" borderId="46" xfId="0" applyFont="1" applyFill="1" applyBorder="1" applyAlignment="1">
      <alignment vertical="center" wrapText="1"/>
    </xf>
    <xf numFmtId="0" fontId="42" fillId="6" borderId="47" xfId="0" applyFont="1" applyFill="1" applyBorder="1" applyAlignment="1">
      <alignment vertical="center" wrapText="1"/>
    </xf>
    <xf numFmtId="0" fontId="42" fillId="6" borderId="38" xfId="0" applyFont="1" applyFill="1" applyBorder="1" applyAlignment="1">
      <alignment vertical="center" wrapText="1"/>
    </xf>
    <xf numFmtId="0" fontId="42" fillId="6" borderId="76" xfId="0" applyFont="1" applyFill="1" applyBorder="1" applyAlignment="1">
      <alignment vertical="center" wrapText="1"/>
    </xf>
    <xf numFmtId="0" fontId="42" fillId="6" borderId="36" xfId="0" applyFont="1" applyFill="1" applyBorder="1" applyAlignment="1">
      <alignment vertical="center" wrapText="1"/>
    </xf>
    <xf numFmtId="0" fontId="42" fillId="4" borderId="100" xfId="0" applyFont="1" applyFill="1" applyBorder="1" applyAlignment="1">
      <alignment horizontal="center" vertical="center" wrapText="1"/>
    </xf>
    <xf numFmtId="0" fontId="42" fillId="4" borderId="11" xfId="0" applyFont="1" applyFill="1" applyBorder="1" applyAlignment="1">
      <alignment horizontal="center" vertical="center" wrapText="1"/>
    </xf>
    <xf numFmtId="180" fontId="48" fillId="0" borderId="89" xfId="0" applyNumberFormat="1" applyFont="1" applyBorder="1" applyAlignment="1">
      <alignment horizontal="center" vertical="center"/>
    </xf>
    <xf numFmtId="180" fontId="48" fillId="0" borderId="104" xfId="0" applyNumberFormat="1" applyFont="1" applyBorder="1" applyAlignment="1">
      <alignment horizontal="center" vertical="center"/>
    </xf>
    <xf numFmtId="180" fontId="48" fillId="0" borderId="131" xfId="0" applyNumberFormat="1" applyFont="1" applyBorder="1" applyAlignment="1">
      <alignment horizontal="center" vertical="center"/>
    </xf>
    <xf numFmtId="0" fontId="42" fillId="0" borderId="100" xfId="0" applyFont="1" applyBorder="1" applyAlignment="1">
      <alignment vertical="center" wrapText="1" shrinkToFit="1"/>
    </xf>
    <xf numFmtId="0" fontId="42" fillId="0" borderId="11" xfId="0" applyFont="1" applyBorder="1" applyAlignment="1">
      <alignment vertical="center" wrapText="1" shrinkToFit="1"/>
    </xf>
    <xf numFmtId="0" fontId="42" fillId="10" borderId="97" xfId="0" applyFont="1" applyFill="1" applyBorder="1" applyAlignment="1">
      <alignment horizontal="center" vertical="center" wrapText="1" shrinkToFit="1"/>
    </xf>
    <xf numFmtId="0" fontId="42" fillId="10" borderId="28" xfId="0" applyFont="1" applyFill="1" applyBorder="1" applyAlignment="1">
      <alignment horizontal="center" vertical="center" wrapText="1" shrinkToFit="1"/>
    </xf>
    <xf numFmtId="0" fontId="42" fillId="10" borderId="47" xfId="0" applyFont="1" applyFill="1" applyBorder="1" applyAlignment="1">
      <alignment horizontal="center" vertical="center" wrapText="1" shrinkToFit="1"/>
    </xf>
    <xf numFmtId="0" fontId="42" fillId="10" borderId="23" xfId="0" applyFont="1" applyFill="1" applyBorder="1" applyAlignment="1">
      <alignment horizontal="center" vertical="center" wrapText="1" shrinkToFit="1"/>
    </xf>
    <xf numFmtId="0" fontId="41" fillId="9" borderId="97" xfId="0" applyFont="1" applyFill="1" applyBorder="1" applyAlignment="1">
      <alignment horizontal="center" vertical="center" wrapText="1" shrinkToFit="1"/>
    </xf>
    <xf numFmtId="0" fontId="41" fillId="9" borderId="28" xfId="0" applyFont="1" applyFill="1" applyBorder="1" applyAlignment="1">
      <alignment horizontal="center" vertical="center" wrapText="1" shrinkToFit="1"/>
    </xf>
    <xf numFmtId="0" fontId="41" fillId="9" borderId="46" xfId="0" applyFont="1" applyFill="1" applyBorder="1" applyAlignment="1">
      <alignment horizontal="center" vertical="center" wrapText="1" shrinkToFit="1"/>
    </xf>
    <xf numFmtId="0" fontId="41" fillId="9" borderId="21" xfId="0" applyFont="1" applyFill="1" applyBorder="1" applyAlignment="1">
      <alignment horizontal="center" vertical="center" wrapText="1" shrinkToFit="1"/>
    </xf>
    <xf numFmtId="0" fontId="41" fillId="9" borderId="47" xfId="0" applyFont="1" applyFill="1" applyBorder="1" applyAlignment="1">
      <alignment horizontal="center" vertical="center" wrapText="1" shrinkToFit="1"/>
    </xf>
    <xf numFmtId="0" fontId="41" fillId="9" borderId="23" xfId="0" applyFont="1" applyFill="1" applyBorder="1" applyAlignment="1">
      <alignment horizontal="center" vertical="center" wrapText="1" shrinkToFit="1"/>
    </xf>
    <xf numFmtId="0" fontId="42" fillId="0" borderId="97"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23" xfId="0" applyFont="1" applyBorder="1" applyAlignment="1">
      <alignment horizontal="center" vertical="center" wrapText="1"/>
    </xf>
    <xf numFmtId="0" fontId="56" fillId="6" borderId="63" xfId="0" applyFont="1" applyFill="1" applyBorder="1" applyAlignment="1">
      <alignment vertical="center" wrapText="1"/>
    </xf>
    <xf numFmtId="0" fontId="56" fillId="6" borderId="142" xfId="0" applyFont="1" applyFill="1" applyBorder="1" applyAlignment="1">
      <alignment vertical="center" wrapText="1"/>
    </xf>
    <xf numFmtId="0" fontId="56" fillId="6" borderId="80" xfId="0" applyFont="1" applyFill="1" applyBorder="1" applyAlignment="1">
      <alignment vertical="center" wrapText="1"/>
    </xf>
    <xf numFmtId="0" fontId="42" fillId="4" borderId="97" xfId="0" applyFont="1" applyFill="1" applyBorder="1" applyAlignment="1">
      <alignment horizontal="center" vertical="center" shrinkToFit="1"/>
    </xf>
    <xf numFmtId="0" fontId="42" fillId="4" borderId="28" xfId="0" applyFont="1" applyFill="1" applyBorder="1" applyAlignment="1">
      <alignment horizontal="center" vertical="center" shrinkToFit="1"/>
    </xf>
    <xf numFmtId="0" fontId="42" fillId="4" borderId="47" xfId="0" applyFont="1" applyFill="1" applyBorder="1" applyAlignment="1">
      <alignment horizontal="center" vertical="center" shrinkToFit="1"/>
    </xf>
    <xf numFmtId="0" fontId="42" fillId="4" borderId="23" xfId="0" applyFont="1" applyFill="1" applyBorder="1" applyAlignment="1">
      <alignment horizontal="center" vertical="center" shrinkToFit="1"/>
    </xf>
    <xf numFmtId="0" fontId="42" fillId="6" borderId="97" xfId="0" applyFont="1" applyFill="1" applyBorder="1" applyAlignment="1">
      <alignment horizontal="center" vertical="center" wrapText="1"/>
    </xf>
    <xf numFmtId="0" fontId="42" fillId="6" borderId="28" xfId="0" applyFont="1" applyFill="1" applyBorder="1" applyAlignment="1">
      <alignment horizontal="center" vertical="center" wrapText="1"/>
    </xf>
    <xf numFmtId="0" fontId="42" fillId="6" borderId="46" xfId="0" applyFont="1" applyFill="1" applyBorder="1" applyAlignment="1">
      <alignment horizontal="center" vertical="center" wrapText="1"/>
    </xf>
    <xf numFmtId="0" fontId="42" fillId="6" borderId="21" xfId="0" applyFont="1" applyFill="1" applyBorder="1" applyAlignment="1">
      <alignment horizontal="center" vertical="center" wrapText="1"/>
    </xf>
    <xf numFmtId="0" fontId="42" fillId="6" borderId="47" xfId="0" applyFont="1" applyFill="1" applyBorder="1" applyAlignment="1">
      <alignment horizontal="center" vertical="center" wrapText="1"/>
    </xf>
    <xf numFmtId="0" fontId="42" fillId="6" borderId="23" xfId="0" applyFont="1" applyFill="1" applyBorder="1" applyAlignment="1">
      <alignment horizontal="center" vertical="center" wrapText="1"/>
    </xf>
    <xf numFmtId="0" fontId="60" fillId="9" borderId="97" xfId="0" applyFont="1" applyFill="1" applyBorder="1" applyAlignment="1">
      <alignment horizontal="center" vertical="center" wrapText="1"/>
    </xf>
    <xf numFmtId="0" fontId="60" fillId="9" borderId="28" xfId="0" applyFont="1" applyFill="1" applyBorder="1" applyAlignment="1">
      <alignment horizontal="center" vertical="center" wrapText="1"/>
    </xf>
    <xf numFmtId="0" fontId="60" fillId="9" borderId="46" xfId="0" applyFont="1" applyFill="1" applyBorder="1" applyAlignment="1">
      <alignment horizontal="center" vertical="center" wrapText="1"/>
    </xf>
    <xf numFmtId="0" fontId="60" fillId="9" borderId="21" xfId="0" applyFont="1" applyFill="1" applyBorder="1" applyAlignment="1">
      <alignment horizontal="center" vertical="center" wrapText="1"/>
    </xf>
    <xf numFmtId="0" fontId="60" fillId="9" borderId="47" xfId="0" applyFont="1" applyFill="1" applyBorder="1" applyAlignment="1">
      <alignment horizontal="center" vertical="center" wrapText="1"/>
    </xf>
    <xf numFmtId="0" fontId="60" fillId="9" borderId="23" xfId="0" applyFont="1" applyFill="1" applyBorder="1" applyAlignment="1">
      <alignment horizontal="center" vertical="center" wrapText="1"/>
    </xf>
    <xf numFmtId="0" fontId="42" fillId="4" borderId="97" xfId="0" applyFont="1" applyFill="1" applyBorder="1" applyAlignment="1">
      <alignment vertical="center" shrinkToFit="1"/>
    </xf>
    <xf numFmtId="0" fontId="42" fillId="4" borderId="28" xfId="0" applyFont="1" applyFill="1" applyBorder="1" applyAlignment="1">
      <alignment vertical="center" shrinkToFit="1"/>
    </xf>
    <xf numFmtId="0" fontId="42" fillId="4" borderId="47" xfId="0" applyFont="1" applyFill="1" applyBorder="1" applyAlignment="1">
      <alignment vertical="center" shrinkToFit="1"/>
    </xf>
    <xf numFmtId="0" fontId="42" fillId="4" borderId="23" xfId="0" applyFont="1" applyFill="1" applyBorder="1" applyAlignment="1">
      <alignment vertical="center" shrinkToFit="1"/>
    </xf>
    <xf numFmtId="49" fontId="48" fillId="0" borderId="0" xfId="0" applyNumberFormat="1" applyFont="1" applyAlignment="1">
      <alignment horizontal="center" vertical="center" shrinkToFit="1"/>
    </xf>
    <xf numFmtId="179" fontId="52" fillId="0" borderId="46" xfId="0" applyNumberFormat="1" applyFont="1" applyBorder="1">
      <alignment vertical="center"/>
    </xf>
    <xf numFmtId="179" fontId="52" fillId="0" borderId="0" xfId="0" applyNumberFormat="1" applyFont="1">
      <alignment vertical="center"/>
    </xf>
    <xf numFmtId="0" fontId="59" fillId="6" borderId="97" xfId="0" applyFont="1" applyFill="1" applyBorder="1" applyAlignment="1">
      <alignment vertical="center" wrapText="1"/>
    </xf>
    <xf numFmtId="0" fontId="59" fillId="6" borderId="28" xfId="0" applyFont="1" applyFill="1" applyBorder="1" applyAlignment="1">
      <alignment vertical="center" wrapText="1"/>
    </xf>
    <xf numFmtId="0" fontId="59" fillId="6" borderId="46" xfId="0" applyFont="1" applyFill="1" applyBorder="1" applyAlignment="1">
      <alignment vertical="center" wrapText="1"/>
    </xf>
    <xf numFmtId="0" fontId="59" fillId="6" borderId="21" xfId="0" applyFont="1" applyFill="1" applyBorder="1" applyAlignment="1">
      <alignment vertical="center" wrapText="1"/>
    </xf>
    <xf numFmtId="0" fontId="59" fillId="6" borderId="47" xfId="0" applyFont="1" applyFill="1" applyBorder="1" applyAlignment="1">
      <alignment vertical="center" wrapText="1"/>
    </xf>
    <xf numFmtId="0" fontId="59" fillId="6" borderId="23" xfId="0" applyFont="1" applyFill="1" applyBorder="1" applyAlignment="1">
      <alignment vertical="center" wrapText="1"/>
    </xf>
    <xf numFmtId="0" fontId="42" fillId="9" borderId="97" xfId="0" applyFont="1" applyFill="1" applyBorder="1">
      <alignment vertical="center"/>
    </xf>
    <xf numFmtId="0" fontId="42" fillId="9" borderId="28" xfId="0" applyFont="1" applyFill="1" applyBorder="1">
      <alignment vertical="center"/>
    </xf>
    <xf numFmtId="0" fontId="42" fillId="9" borderId="46" xfId="0" applyFont="1" applyFill="1" applyBorder="1">
      <alignment vertical="center"/>
    </xf>
    <xf numFmtId="0" fontId="42" fillId="9" borderId="21" xfId="0" applyFont="1" applyFill="1" applyBorder="1">
      <alignment vertical="center"/>
    </xf>
    <xf numFmtId="0" fontId="42" fillId="9" borderId="47" xfId="0" applyFont="1" applyFill="1" applyBorder="1">
      <alignment vertical="center"/>
    </xf>
    <xf numFmtId="0" fontId="42" fillId="9" borderId="23" xfId="0" applyFont="1" applyFill="1" applyBorder="1">
      <alignment vertical="center"/>
    </xf>
    <xf numFmtId="0" fontId="42" fillId="0" borderId="97" xfId="0" applyFont="1" applyBorder="1">
      <alignment vertical="center"/>
    </xf>
    <xf numFmtId="0" fontId="42" fillId="0" borderId="28" xfId="0" applyFont="1" applyBorder="1">
      <alignment vertical="center"/>
    </xf>
    <xf numFmtId="0" fontId="42" fillId="0" borderId="47" xfId="0" applyFont="1" applyBorder="1">
      <alignment vertical="center"/>
    </xf>
    <xf numFmtId="0" fontId="42" fillId="0" borderId="23" xfId="0" applyFont="1" applyBorder="1">
      <alignment vertical="center"/>
    </xf>
    <xf numFmtId="0" fontId="42" fillId="0" borderId="100" xfId="0" applyFont="1" applyBorder="1" applyAlignment="1">
      <alignment vertical="center" shrinkToFit="1"/>
    </xf>
    <xf numFmtId="0" fontId="42" fillId="0" borderId="11" xfId="0" applyFont="1" applyBorder="1" applyAlignment="1">
      <alignment vertical="center" shrinkToFit="1"/>
    </xf>
    <xf numFmtId="180" fontId="45" fillId="0" borderId="43" xfId="0" applyNumberFormat="1" applyFont="1" applyBorder="1" applyAlignment="1">
      <alignment horizontal="left" vertical="center" shrinkToFit="1"/>
    </xf>
    <xf numFmtId="180" fontId="45" fillId="0" borderId="104" xfId="0" applyNumberFormat="1" applyFont="1" applyBorder="1" applyAlignment="1">
      <alignment horizontal="left" vertical="center" shrinkToFit="1"/>
    </xf>
    <xf numFmtId="180" fontId="45" fillId="0" borderId="104" xfId="0" applyNumberFormat="1" applyFont="1" applyBorder="1" applyAlignment="1">
      <alignment horizontal="right" vertical="center" shrinkToFit="1"/>
    </xf>
    <xf numFmtId="180" fontId="45" fillId="0" borderId="131" xfId="0" applyNumberFormat="1" applyFont="1" applyBorder="1" applyAlignment="1">
      <alignment horizontal="right" vertical="center" shrinkToFit="1"/>
    </xf>
    <xf numFmtId="179" fontId="41" fillId="0" borderId="54" xfId="0" applyNumberFormat="1" applyFont="1" applyBorder="1" applyProtection="1">
      <alignment vertical="center"/>
      <protection locked="0"/>
    </xf>
    <xf numFmtId="179" fontId="41" fillId="0" borderId="15" xfId="0" applyNumberFormat="1" applyFont="1" applyBorder="1" applyProtection="1">
      <alignment vertical="center"/>
      <protection locked="0"/>
    </xf>
    <xf numFmtId="179" fontId="41" fillId="0" borderId="156" xfId="0" applyNumberFormat="1" applyFont="1" applyBorder="1" applyProtection="1">
      <alignment vertical="center"/>
      <protection locked="0"/>
    </xf>
    <xf numFmtId="179" fontId="41" fillId="0" borderId="160" xfId="0" applyNumberFormat="1" applyFont="1" applyBorder="1" applyProtection="1">
      <alignment vertical="center"/>
      <protection locked="0"/>
    </xf>
    <xf numFmtId="179" fontId="51" fillId="0" borderId="0" xfId="0" applyNumberFormat="1" applyFont="1" applyAlignment="1">
      <alignment horizontal="left" vertical="center"/>
    </xf>
    <xf numFmtId="179" fontId="45" fillId="0" borderId="134" xfId="0" applyNumberFormat="1" applyFont="1" applyBorder="1" applyAlignment="1">
      <alignment horizontal="center" vertical="center"/>
    </xf>
    <xf numFmtId="179" fontId="45" fillId="0" borderId="107" xfId="0" applyNumberFormat="1" applyFont="1" applyBorder="1" applyAlignment="1">
      <alignment horizontal="center" vertical="center"/>
    </xf>
    <xf numFmtId="180" fontId="48" fillId="0" borderId="106" xfId="0" applyNumberFormat="1" applyFont="1" applyBorder="1" applyAlignment="1">
      <alignment horizontal="center" vertical="center"/>
    </xf>
    <xf numFmtId="180" fontId="48" fillId="0" borderId="115" xfId="0" applyNumberFormat="1" applyFont="1" applyBorder="1" applyAlignment="1">
      <alignment horizontal="center" vertical="center"/>
    </xf>
    <xf numFmtId="180" fontId="48" fillId="0" borderId="52" xfId="0" applyNumberFormat="1" applyFont="1" applyBorder="1" applyAlignment="1">
      <alignment horizontal="center" vertical="center"/>
    </xf>
    <xf numFmtId="180" fontId="41" fillId="0" borderId="14" xfId="0" applyNumberFormat="1" applyFont="1" applyBorder="1" applyAlignment="1">
      <alignment horizontal="center" vertical="center"/>
    </xf>
    <xf numFmtId="179" fontId="41" fillId="0" borderId="0" xfId="0" applyNumberFormat="1" applyFont="1" applyProtection="1">
      <alignment vertical="center"/>
      <protection locked="0"/>
    </xf>
    <xf numFmtId="49" fontId="108" fillId="0" borderId="41" xfId="0" applyNumberFormat="1" applyFont="1" applyBorder="1" applyAlignment="1">
      <alignment horizontal="center" vertical="center"/>
    </xf>
    <xf numFmtId="179" fontId="41" fillId="0" borderId="14" xfId="0" applyNumberFormat="1" applyFont="1" applyBorder="1" applyProtection="1">
      <alignment vertical="center"/>
      <protection locked="0"/>
    </xf>
    <xf numFmtId="179" fontId="41" fillId="0" borderId="0" xfId="0" applyNumberFormat="1" applyFont="1" applyAlignment="1">
      <alignment horizontal="right" vertical="center"/>
    </xf>
    <xf numFmtId="186" fontId="41" fillId="0" borderId="0" xfId="0" applyNumberFormat="1" applyFont="1" applyAlignment="1">
      <alignment horizontal="center" vertical="center"/>
    </xf>
    <xf numFmtId="179" fontId="41" fillId="0" borderId="0" xfId="0" applyNumberFormat="1" applyFont="1" applyAlignment="1">
      <alignment horizontal="center" vertical="center"/>
    </xf>
    <xf numFmtId="179" fontId="48" fillId="0" borderId="43" xfId="0" applyNumberFormat="1" applyFont="1" applyBorder="1" applyAlignment="1">
      <alignment horizontal="center" vertical="center" shrinkToFit="1"/>
    </xf>
    <xf numFmtId="179" fontId="48" fillId="0" borderId="104" xfId="0" applyNumberFormat="1" applyFont="1" applyBorder="1" applyAlignment="1">
      <alignment horizontal="center" vertical="center" shrinkToFit="1"/>
    </xf>
    <xf numFmtId="0" fontId="42" fillId="10" borderId="97" xfId="0" applyFont="1" applyFill="1" applyBorder="1" applyAlignment="1">
      <alignment vertical="center" wrapText="1" shrinkToFit="1"/>
    </xf>
    <xf numFmtId="0" fontId="42" fillId="10" borderId="28" xfId="0" applyFont="1" applyFill="1" applyBorder="1" applyAlignment="1">
      <alignment vertical="center" wrapText="1" shrinkToFit="1"/>
    </xf>
    <xf numFmtId="0" fontId="42" fillId="10" borderId="47" xfId="0" applyFont="1" applyFill="1" applyBorder="1" applyAlignment="1">
      <alignment vertical="center" wrapText="1" shrinkToFit="1"/>
    </xf>
    <xf numFmtId="0" fontId="42" fillId="10" borderId="23" xfId="0" applyFont="1" applyFill="1" applyBorder="1" applyAlignment="1">
      <alignment vertical="center" wrapText="1" shrinkToFit="1"/>
    </xf>
    <xf numFmtId="0" fontId="42" fillId="9" borderId="97" xfId="0" applyFont="1" applyFill="1" applyBorder="1" applyAlignment="1">
      <alignment vertical="center" wrapText="1" shrinkToFit="1"/>
    </xf>
    <xf numFmtId="0" fontId="42" fillId="9" borderId="28" xfId="0" applyFont="1" applyFill="1" applyBorder="1" applyAlignment="1">
      <alignment vertical="center" wrapText="1" shrinkToFit="1"/>
    </xf>
    <xf numFmtId="0" fontId="42" fillId="9" borderId="46" xfId="0" applyFont="1" applyFill="1" applyBorder="1" applyAlignment="1">
      <alignment vertical="center" wrapText="1" shrinkToFit="1"/>
    </xf>
    <xf numFmtId="0" fontId="42" fillId="9" borderId="21" xfId="0" applyFont="1" applyFill="1" applyBorder="1" applyAlignment="1">
      <alignment vertical="center" wrapText="1" shrinkToFit="1"/>
    </xf>
    <xf numFmtId="0" fontId="42" fillId="9" borderId="47" xfId="0" applyFont="1" applyFill="1" applyBorder="1" applyAlignment="1">
      <alignment vertical="center" wrapText="1" shrinkToFit="1"/>
    </xf>
    <xf numFmtId="0" fontId="42" fillId="9" borderId="23" xfId="0" applyFont="1" applyFill="1" applyBorder="1" applyAlignment="1">
      <alignment vertical="center" wrapText="1" shrinkToFit="1"/>
    </xf>
    <xf numFmtId="0" fontId="42" fillId="0" borderId="97" xfId="0" applyFont="1" applyBorder="1" applyAlignment="1">
      <alignment vertical="center" wrapText="1"/>
    </xf>
    <xf numFmtId="0" fontId="42" fillId="0" borderId="28" xfId="0" applyFont="1" applyBorder="1" applyAlignment="1">
      <alignment vertical="center" wrapText="1"/>
    </xf>
    <xf numFmtId="0" fontId="42" fillId="0" borderId="46" xfId="0" applyFont="1" applyBorder="1" applyAlignment="1">
      <alignment vertical="center" wrapText="1"/>
    </xf>
    <xf numFmtId="0" fontId="42" fillId="0" borderId="21" xfId="0" applyFont="1" applyBorder="1" applyAlignment="1">
      <alignment vertical="center" wrapText="1"/>
    </xf>
    <xf numFmtId="0" fontId="42" fillId="0" borderId="47" xfId="0" applyFont="1" applyBorder="1" applyAlignment="1">
      <alignment vertical="center" wrapText="1"/>
    </xf>
    <xf numFmtId="0" fontId="42" fillId="0" borderId="23" xfId="0" applyFont="1" applyBorder="1" applyAlignment="1">
      <alignment vertical="center" wrapText="1"/>
    </xf>
    <xf numFmtId="0" fontId="42" fillId="4" borderId="100" xfId="0" applyFont="1" applyFill="1" applyBorder="1" applyAlignment="1">
      <alignment vertical="center" wrapText="1"/>
    </xf>
    <xf numFmtId="0" fontId="42" fillId="4" borderId="11" xfId="0" applyFont="1" applyFill="1" applyBorder="1" applyAlignment="1">
      <alignment vertical="center" wrapText="1"/>
    </xf>
    <xf numFmtId="0" fontId="57" fillId="6" borderId="97" xfId="0" applyFont="1" applyFill="1" applyBorder="1" applyAlignment="1">
      <alignment vertical="center" wrapText="1"/>
    </xf>
    <xf numFmtId="0" fontId="57" fillId="6" borderId="28" xfId="0" applyFont="1" applyFill="1" applyBorder="1" applyAlignment="1">
      <alignment vertical="center" wrapText="1"/>
    </xf>
    <xf numFmtId="0" fontId="57" fillId="6" borderId="46" xfId="0" applyFont="1" applyFill="1" applyBorder="1" applyAlignment="1">
      <alignment vertical="center" wrapText="1"/>
    </xf>
    <xf numFmtId="0" fontId="57" fillId="6" borderId="21" xfId="0" applyFont="1" applyFill="1" applyBorder="1" applyAlignment="1">
      <alignment vertical="center" wrapText="1"/>
    </xf>
    <xf numFmtId="0" fontId="57" fillId="6" borderId="47" xfId="0" applyFont="1" applyFill="1" applyBorder="1" applyAlignment="1">
      <alignment vertical="center" wrapText="1"/>
    </xf>
    <xf numFmtId="0" fontId="57" fillId="6" borderId="23" xfId="0" applyFont="1" applyFill="1" applyBorder="1" applyAlignment="1">
      <alignment vertical="center" wrapText="1"/>
    </xf>
    <xf numFmtId="0" fontId="56" fillId="9" borderId="97" xfId="0" applyFont="1" applyFill="1" applyBorder="1" applyAlignment="1">
      <alignment vertical="center" wrapText="1"/>
    </xf>
    <xf numFmtId="0" fontId="56" fillId="9" borderId="28" xfId="0" applyFont="1" applyFill="1" applyBorder="1" applyAlignment="1">
      <alignment vertical="center" wrapText="1"/>
    </xf>
    <xf numFmtId="0" fontId="56" fillId="9" borderId="46" xfId="0" applyFont="1" applyFill="1" applyBorder="1" applyAlignment="1">
      <alignment vertical="center" wrapText="1"/>
    </xf>
    <xf numFmtId="0" fontId="56" fillId="9" borderId="21" xfId="0" applyFont="1" applyFill="1" applyBorder="1" applyAlignment="1">
      <alignment vertical="center" wrapText="1"/>
    </xf>
    <xf numFmtId="0" fontId="56" fillId="9" borderId="47" xfId="0" applyFont="1" applyFill="1" applyBorder="1" applyAlignment="1">
      <alignment vertical="center" wrapText="1"/>
    </xf>
    <xf numFmtId="0" fontId="56" fillId="9" borderId="23" xfId="0" applyFont="1" applyFill="1" applyBorder="1" applyAlignment="1">
      <alignment vertical="center" wrapText="1"/>
    </xf>
    <xf numFmtId="0" fontId="42" fillId="8" borderId="97" xfId="0" applyFont="1" applyFill="1" applyBorder="1">
      <alignment vertical="center"/>
    </xf>
    <xf numFmtId="0" fontId="42" fillId="8" borderId="28" xfId="0" applyFont="1" applyFill="1" applyBorder="1">
      <alignment vertical="center"/>
    </xf>
    <xf numFmtId="0" fontId="42" fillId="8" borderId="46" xfId="0" applyFont="1" applyFill="1" applyBorder="1">
      <alignment vertical="center"/>
    </xf>
    <xf numFmtId="0" fontId="42" fillId="8" borderId="21" xfId="0" applyFont="1" applyFill="1" applyBorder="1">
      <alignment vertical="center"/>
    </xf>
    <xf numFmtId="0" fontId="42" fillId="8" borderId="47" xfId="0" applyFont="1" applyFill="1" applyBorder="1">
      <alignment vertical="center"/>
    </xf>
    <xf numFmtId="0" fontId="42" fillId="8" borderId="23" xfId="0" applyFont="1" applyFill="1" applyBorder="1">
      <alignment vertical="center"/>
    </xf>
    <xf numFmtId="0" fontId="42" fillId="0" borderId="100" xfId="0" applyFont="1" applyBorder="1" applyAlignment="1">
      <alignment vertical="center" wrapText="1"/>
    </xf>
    <xf numFmtId="0" fontId="42" fillId="0" borderId="11" xfId="0" applyFont="1" applyBorder="1" applyAlignment="1">
      <alignment vertical="center" wrapText="1"/>
    </xf>
    <xf numFmtId="179" fontId="62" fillId="0" borderId="0" xfId="0" applyNumberFormat="1" applyFont="1" applyAlignment="1">
      <alignment horizontal="left" vertical="center"/>
    </xf>
    <xf numFmtId="189" fontId="43" fillId="0" borderId="0" xfId="0" applyNumberFormat="1" applyFont="1" applyAlignment="1">
      <alignment horizontal="center" vertical="center" shrinkToFit="1"/>
    </xf>
    <xf numFmtId="179" fontId="48" fillId="0" borderId="0" xfId="0" applyNumberFormat="1" applyFont="1">
      <alignment vertical="center"/>
    </xf>
    <xf numFmtId="0" fontId="49" fillId="0" borderId="56" xfId="0" applyFont="1" applyBorder="1" applyAlignment="1">
      <alignment horizontal="right" vertical="center" wrapText="1"/>
    </xf>
    <xf numFmtId="0" fontId="49" fillId="0" borderId="54" xfId="0" applyFont="1" applyBorder="1" applyAlignment="1">
      <alignment horizontal="right" vertical="center" wrapText="1"/>
    </xf>
    <xf numFmtId="0" fontId="49" fillId="0" borderId="28" xfId="0" applyFont="1" applyBorder="1" applyAlignment="1">
      <alignment horizontal="right" vertical="center" wrapText="1"/>
    </xf>
    <xf numFmtId="0" fontId="49" fillId="0" borderId="57" xfId="0" applyFont="1" applyBorder="1" applyAlignment="1">
      <alignment horizontal="right" vertical="center" wrapText="1"/>
    </xf>
    <xf numFmtId="0" fontId="49" fillId="0" borderId="15" xfId="0" applyFont="1" applyBorder="1" applyAlignment="1">
      <alignment horizontal="right" vertical="center" wrapText="1"/>
    </xf>
    <xf numFmtId="0" fontId="49" fillId="0" borderId="23" xfId="0" applyFont="1" applyBorder="1" applyAlignment="1">
      <alignment horizontal="right" vertical="center" wrapText="1"/>
    </xf>
    <xf numFmtId="179" fontId="65" fillId="0" borderId="0" xfId="0" applyNumberFormat="1" applyFont="1" applyAlignment="1">
      <alignment horizontal="left" vertical="center"/>
    </xf>
    <xf numFmtId="179" fontId="44" fillId="0" borderId="141" xfId="0" applyNumberFormat="1" applyFont="1" applyBorder="1" applyAlignment="1">
      <alignment horizontal="center" vertical="center" wrapText="1"/>
    </xf>
    <xf numFmtId="179" fontId="44" fillId="0" borderId="170" xfId="0" applyNumberFormat="1" applyFont="1" applyBorder="1" applyAlignment="1">
      <alignment horizontal="center" vertical="center" wrapText="1"/>
    </xf>
    <xf numFmtId="179" fontId="44" fillId="0" borderId="109" xfId="0" applyNumberFormat="1" applyFont="1" applyBorder="1" applyAlignment="1">
      <alignment horizontal="center" vertical="center" wrapText="1"/>
    </xf>
    <xf numFmtId="179" fontId="44" fillId="0" borderId="74" xfId="0" applyNumberFormat="1" applyFont="1" applyBorder="1" applyAlignment="1">
      <alignment horizontal="center" vertical="center" wrapText="1"/>
    </xf>
    <xf numFmtId="179" fontId="48" fillId="0" borderId="134" xfId="0" applyNumberFormat="1" applyFont="1" applyBorder="1" applyAlignment="1">
      <alignment horizontal="center" vertical="center" shrinkToFit="1"/>
    </xf>
    <xf numFmtId="179" fontId="48" fillId="0" borderId="41" xfId="0" applyNumberFormat="1" applyFont="1" applyBorder="1" applyAlignment="1">
      <alignment horizontal="center" vertical="center" shrinkToFit="1"/>
    </xf>
    <xf numFmtId="179" fontId="48" fillId="0" borderId="135" xfId="0" applyNumberFormat="1" applyFont="1" applyBorder="1" applyAlignment="1">
      <alignment horizontal="center" vertical="center" shrinkToFit="1"/>
    </xf>
    <xf numFmtId="179" fontId="48" fillId="0" borderId="107" xfId="0" applyNumberFormat="1" applyFont="1" applyBorder="1" applyAlignment="1">
      <alignment horizontal="center" vertical="center" shrinkToFit="1"/>
    </xf>
    <xf numFmtId="179" fontId="48" fillId="0" borderId="53" xfId="0" applyNumberFormat="1" applyFont="1" applyBorder="1" applyAlignment="1">
      <alignment horizontal="center" vertical="center" shrinkToFit="1"/>
    </xf>
    <xf numFmtId="179" fontId="48" fillId="0" borderId="132" xfId="0" applyNumberFormat="1" applyFont="1" applyBorder="1" applyAlignment="1">
      <alignment horizontal="center" vertical="center" shrinkToFit="1"/>
    </xf>
    <xf numFmtId="179" fontId="41" fillId="0" borderId="41" xfId="0" applyNumberFormat="1" applyFont="1" applyBorder="1" applyAlignment="1">
      <alignment horizontal="center" vertical="center" shrinkToFit="1"/>
    </xf>
    <xf numFmtId="179" fontId="41" fillId="0" borderId="53" xfId="0" applyNumberFormat="1" applyFont="1" applyBorder="1" applyAlignment="1">
      <alignment horizontal="center" vertical="center" shrinkToFit="1"/>
    </xf>
    <xf numFmtId="180" fontId="41" fillId="0" borderId="41" xfId="0" applyNumberFormat="1" applyFont="1" applyBorder="1" applyAlignment="1">
      <alignment horizontal="center" vertical="center" shrinkToFit="1"/>
    </xf>
    <xf numFmtId="180" fontId="41" fillId="0" borderId="55" xfId="0" applyNumberFormat="1" applyFont="1" applyBorder="1" applyAlignment="1">
      <alignment horizontal="center" vertical="center" shrinkToFit="1"/>
    </xf>
    <xf numFmtId="180" fontId="41" fillId="0" borderId="53" xfId="0" applyNumberFormat="1" applyFont="1" applyBorder="1" applyAlignment="1">
      <alignment horizontal="center" vertical="center" shrinkToFit="1"/>
    </xf>
    <xf numFmtId="180" fontId="41" fillId="0" borderId="118" xfId="0" applyNumberFormat="1" applyFont="1" applyBorder="1" applyAlignment="1">
      <alignment horizontal="center" vertical="center" shrinkToFit="1"/>
    </xf>
    <xf numFmtId="179" fontId="44" fillId="0" borderId="220" xfId="0" applyNumberFormat="1" applyFont="1" applyBorder="1" applyAlignment="1">
      <alignment horizontal="center" vertical="center"/>
    </xf>
    <xf numFmtId="179" fontId="44" fillId="0" borderId="41" xfId="0" applyNumberFormat="1" applyFont="1" applyBorder="1" applyAlignment="1">
      <alignment horizontal="center" vertical="center"/>
    </xf>
    <xf numFmtId="179" fontId="44" fillId="0" borderId="55" xfId="0" applyNumberFormat="1" applyFont="1" applyBorder="1" applyAlignment="1">
      <alignment horizontal="center" vertical="center"/>
    </xf>
    <xf numFmtId="179" fontId="44" fillId="0" borderId="221" xfId="0" applyNumberFormat="1" applyFont="1" applyBorder="1" applyAlignment="1">
      <alignment horizontal="center" vertical="center"/>
    </xf>
    <xf numFmtId="179" fontId="44" fillId="0" borderId="174" xfId="0" applyNumberFormat="1" applyFont="1" applyBorder="1" applyAlignment="1">
      <alignment horizontal="center" vertical="center"/>
    </xf>
    <xf numFmtId="179" fontId="44" fillId="0" borderId="175" xfId="0" applyNumberFormat="1" applyFont="1" applyBorder="1" applyAlignment="1">
      <alignment horizontal="center" vertical="center"/>
    </xf>
    <xf numFmtId="179" fontId="41" fillId="0" borderId="195" xfId="0" applyNumberFormat="1" applyFont="1" applyBorder="1" applyAlignment="1">
      <alignment horizontal="center" vertical="center" wrapText="1"/>
    </xf>
    <xf numFmtId="179" fontId="41" fillId="0" borderId="174" xfId="0" applyNumberFormat="1" applyFont="1" applyBorder="1" applyAlignment="1">
      <alignment horizontal="center" vertical="center" wrapText="1"/>
    </xf>
    <xf numFmtId="179" fontId="41" fillId="0" borderId="196" xfId="0" applyNumberFormat="1" applyFont="1" applyBorder="1" applyAlignment="1">
      <alignment horizontal="center" vertical="center" wrapText="1"/>
    </xf>
    <xf numFmtId="179" fontId="41" fillId="0" borderId="197" xfId="0" applyNumberFormat="1" applyFont="1" applyBorder="1" applyAlignment="1">
      <alignment horizontal="center" vertical="center" wrapText="1"/>
    </xf>
    <xf numFmtId="179" fontId="41" fillId="0" borderId="198" xfId="0" applyNumberFormat="1" applyFont="1" applyBorder="1" applyAlignment="1">
      <alignment horizontal="center" vertical="center" wrapText="1"/>
    </xf>
    <xf numFmtId="179" fontId="65" fillId="0" borderId="53" xfId="0" applyNumberFormat="1" applyFont="1" applyBorder="1" applyAlignment="1">
      <alignment horizontal="left" vertical="center"/>
    </xf>
    <xf numFmtId="179" fontId="43" fillId="0" borderId="194" xfId="0" applyNumberFormat="1" applyFont="1" applyBorder="1" applyAlignment="1" applyProtection="1">
      <alignment horizontal="right" shrinkToFit="1"/>
      <protection locked="0"/>
    </xf>
    <xf numFmtId="179" fontId="43" fillId="0" borderId="25" xfId="0" applyNumberFormat="1" applyFont="1" applyBorder="1" applyAlignment="1" applyProtection="1">
      <alignment horizontal="right" shrinkToFit="1"/>
      <protection locked="0"/>
    </xf>
    <xf numFmtId="179" fontId="43" fillId="0" borderId="192" xfId="0" applyNumberFormat="1" applyFont="1" applyBorder="1" applyAlignment="1" applyProtection="1">
      <alignment horizontal="right" shrinkToFit="1"/>
      <protection locked="0"/>
    </xf>
    <xf numFmtId="179" fontId="43" fillId="0" borderId="192" xfId="0" applyNumberFormat="1" applyFont="1" applyBorder="1" applyAlignment="1">
      <alignment horizontal="right" shrinkToFit="1"/>
    </xf>
    <xf numFmtId="179" fontId="43" fillId="0" borderId="25" xfId="0" applyNumberFormat="1" applyFont="1" applyBorder="1" applyAlignment="1">
      <alignment horizontal="right" shrinkToFit="1"/>
    </xf>
    <xf numFmtId="180" fontId="41" fillId="0" borderId="170" xfId="0" applyNumberFormat="1" applyFont="1" applyBorder="1" applyAlignment="1">
      <alignment horizontal="center" vertical="center" shrinkToFit="1"/>
    </xf>
    <xf numFmtId="180" fontId="41" fillId="0" borderId="74" xfId="0" applyNumberFormat="1" applyFont="1" applyBorder="1" applyAlignment="1">
      <alignment horizontal="center" vertical="center" shrinkToFit="1"/>
    </xf>
    <xf numFmtId="179" fontId="47" fillId="0" borderId="134" xfId="0" applyNumberFormat="1" applyFont="1" applyBorder="1" applyAlignment="1">
      <alignment horizontal="center" vertical="center" shrinkToFit="1"/>
    </xf>
    <xf numFmtId="179" fontId="47" fillId="0" borderId="41" xfId="0" applyNumberFormat="1" applyFont="1" applyBorder="1" applyAlignment="1">
      <alignment horizontal="center" vertical="center" shrinkToFit="1"/>
    </xf>
    <xf numFmtId="179" fontId="47" fillId="0" borderId="55" xfId="0" applyNumberFormat="1" applyFont="1" applyBorder="1" applyAlignment="1">
      <alignment horizontal="center" vertical="center" shrinkToFit="1"/>
    </xf>
    <xf numFmtId="179" fontId="47" fillId="0" borderId="107" xfId="0" applyNumberFormat="1" applyFont="1" applyBorder="1" applyAlignment="1">
      <alignment horizontal="center" vertical="center" shrinkToFit="1"/>
    </xf>
    <xf numFmtId="179" fontId="47" fillId="0" borderId="53" xfId="0" applyNumberFormat="1" applyFont="1" applyBorder="1" applyAlignment="1">
      <alignment horizontal="center" vertical="center" shrinkToFit="1"/>
    </xf>
    <xf numFmtId="179" fontId="47" fillId="0" borderId="118" xfId="0" applyNumberFormat="1" applyFont="1" applyBorder="1" applyAlignment="1">
      <alignment horizontal="center" vertical="center" shrinkToFit="1"/>
    </xf>
    <xf numFmtId="179" fontId="57" fillId="0" borderId="53" xfId="0" applyNumberFormat="1" applyFont="1" applyBorder="1" applyAlignment="1">
      <alignment horizontal="left" vertical="top" wrapText="1"/>
    </xf>
    <xf numFmtId="179" fontId="41" fillId="0" borderId="173" xfId="0" applyNumberFormat="1" applyFont="1" applyBorder="1" applyAlignment="1">
      <alignment horizontal="center" vertical="center" wrapText="1"/>
    </xf>
    <xf numFmtId="179" fontId="41" fillId="0" borderId="216" xfId="0" applyNumberFormat="1" applyFont="1" applyBorder="1" applyAlignment="1">
      <alignment horizontal="center" vertical="center" wrapText="1"/>
    </xf>
    <xf numFmtId="179" fontId="41" fillId="0" borderId="217" xfId="0" applyNumberFormat="1" applyFont="1" applyBorder="1" applyAlignment="1">
      <alignment horizontal="center" vertical="center" wrapText="1"/>
    </xf>
    <xf numFmtId="179" fontId="41" fillId="0" borderId="218" xfId="0" applyNumberFormat="1" applyFont="1" applyBorder="1" applyAlignment="1">
      <alignment horizontal="center" vertical="center" wrapText="1"/>
    </xf>
    <xf numFmtId="179" fontId="41" fillId="0" borderId="219" xfId="0" applyNumberFormat="1" applyFont="1" applyBorder="1" applyAlignment="1">
      <alignment horizontal="center" vertical="center" wrapText="1"/>
    </xf>
    <xf numFmtId="180" fontId="48" fillId="0" borderId="106" xfId="0" applyNumberFormat="1" applyFont="1" applyBorder="1" applyAlignment="1">
      <alignment horizontal="center" vertical="center" shrinkToFit="1"/>
    </xf>
    <xf numFmtId="180" fontId="48" fillId="0" borderId="115" xfId="0" applyNumberFormat="1" applyFont="1" applyBorder="1" applyAlignment="1">
      <alignment horizontal="center" vertical="center" shrinkToFit="1"/>
    </xf>
    <xf numFmtId="180" fontId="48" fillId="0" borderId="108" xfId="0" applyNumberFormat="1" applyFont="1" applyBorder="1" applyAlignment="1">
      <alignment horizontal="center" vertical="center" shrinkToFit="1"/>
    </xf>
    <xf numFmtId="180" fontId="48" fillId="0" borderId="68" xfId="0" applyNumberFormat="1" applyFont="1" applyBorder="1" applyAlignment="1">
      <alignment horizontal="center" vertical="center" shrinkToFit="1"/>
    </xf>
    <xf numFmtId="179" fontId="48" fillId="0" borderId="115" xfId="0" applyNumberFormat="1" applyFont="1" applyBorder="1" applyAlignment="1">
      <alignment horizontal="center" vertical="center" shrinkToFit="1"/>
    </xf>
    <xf numFmtId="179" fontId="48" fillId="0" borderId="201" xfId="0" applyNumberFormat="1" applyFont="1" applyBorder="1" applyAlignment="1">
      <alignment horizontal="center" vertical="center" shrinkToFit="1"/>
    </xf>
    <xf numFmtId="179" fontId="48" fillId="0" borderId="89" xfId="0" applyNumberFormat="1" applyFont="1" applyBorder="1" applyAlignment="1">
      <alignment horizontal="center" vertical="center" shrinkToFit="1"/>
    </xf>
    <xf numFmtId="179" fontId="48" fillId="0" borderId="131" xfId="0" applyNumberFormat="1" applyFont="1" applyBorder="1" applyAlignment="1">
      <alignment horizontal="center" vertical="center" shrinkToFit="1"/>
    </xf>
    <xf numFmtId="179" fontId="45" fillId="0" borderId="89" xfId="0" applyNumberFormat="1" applyFont="1" applyBorder="1" applyAlignment="1">
      <alignment horizontal="center" vertical="center" wrapText="1"/>
    </xf>
    <xf numFmtId="179" fontId="45" fillId="0" borderId="104" xfId="0" applyNumberFormat="1" applyFont="1" applyBorder="1" applyAlignment="1">
      <alignment horizontal="center" vertical="center" wrapText="1"/>
    </xf>
    <xf numFmtId="179" fontId="45" fillId="0" borderId="131" xfId="0" applyNumberFormat="1" applyFont="1" applyBorder="1" applyAlignment="1">
      <alignment horizontal="center" vertical="center" wrapText="1"/>
    </xf>
    <xf numFmtId="179" fontId="43" fillId="0" borderId="26" xfId="0" applyNumberFormat="1" applyFont="1" applyBorder="1" applyAlignment="1" applyProtection="1">
      <alignment horizontal="right" shrinkToFit="1"/>
      <protection locked="0"/>
    </xf>
    <xf numFmtId="179" fontId="43" fillId="0" borderId="16" xfId="0" applyNumberFormat="1" applyFont="1" applyBorder="1" applyAlignment="1" applyProtection="1">
      <alignment horizontal="right" shrinkToFit="1"/>
      <protection locked="0"/>
    </xf>
    <xf numFmtId="179" fontId="43" fillId="0" borderId="26" xfId="0" applyNumberFormat="1" applyFont="1" applyBorder="1" applyAlignment="1">
      <alignment horizontal="right" shrinkToFit="1"/>
    </xf>
    <xf numFmtId="179" fontId="43" fillId="0" borderId="16" xfId="0" applyNumberFormat="1" applyFont="1" applyBorder="1" applyAlignment="1">
      <alignment horizontal="right" shrinkToFit="1"/>
    </xf>
    <xf numFmtId="184" fontId="43" fillId="0" borderId="190" xfId="0" applyNumberFormat="1" applyFont="1" applyBorder="1" applyAlignment="1">
      <alignment horizontal="right" shrinkToFit="1"/>
    </xf>
    <xf numFmtId="184" fontId="43" fillId="0" borderId="16" xfId="0" applyNumberFormat="1" applyFont="1" applyBorder="1" applyAlignment="1">
      <alignment horizontal="right" shrinkToFit="1"/>
    </xf>
    <xf numFmtId="184" fontId="43" fillId="0" borderId="212" xfId="0" applyNumberFormat="1" applyFont="1" applyBorder="1" applyAlignment="1">
      <alignment horizontal="right" shrinkToFit="1"/>
    </xf>
    <xf numFmtId="184" fontId="43" fillId="0" borderId="213" xfId="0" applyNumberFormat="1" applyFont="1" applyBorder="1" applyAlignment="1">
      <alignment horizontal="right" shrinkToFit="1"/>
    </xf>
    <xf numFmtId="179" fontId="43" fillId="0" borderId="100" xfId="0" applyNumberFormat="1" applyFont="1" applyBorder="1" applyAlignment="1">
      <alignment horizontal="center" vertical="center" wrapText="1"/>
    </xf>
    <xf numFmtId="179" fontId="43" fillId="0" borderId="16" xfId="0" applyNumberFormat="1" applyFont="1" applyBorder="1" applyAlignment="1">
      <alignment horizontal="center" vertical="center" wrapText="1"/>
    </xf>
    <xf numFmtId="179" fontId="43" fillId="0" borderId="20" xfId="0" applyNumberFormat="1" applyFont="1" applyBorder="1" applyAlignment="1">
      <alignment horizontal="center" vertical="center" wrapText="1"/>
    </xf>
    <xf numFmtId="184" fontId="43" fillId="0" borderId="71" xfId="0" applyNumberFormat="1" applyFont="1" applyBorder="1" applyAlignment="1">
      <alignment horizontal="right" vertical="center" wrapText="1"/>
    </xf>
    <xf numFmtId="184" fontId="43" fillId="0" borderId="16" xfId="0" applyNumberFormat="1" applyFont="1" applyBorder="1" applyAlignment="1">
      <alignment horizontal="right" vertical="center" wrapText="1"/>
    </xf>
    <xf numFmtId="179" fontId="43" fillId="0" borderId="100" xfId="0" applyNumberFormat="1" applyFont="1" applyBorder="1" applyAlignment="1" applyProtection="1">
      <alignment horizontal="right" shrinkToFit="1"/>
      <protection locked="0"/>
    </xf>
    <xf numFmtId="179" fontId="43" fillId="0" borderId="71" xfId="0" applyNumberFormat="1" applyFont="1" applyBorder="1" applyAlignment="1" applyProtection="1">
      <alignment horizontal="right" shrinkToFit="1"/>
      <protection locked="0"/>
    </xf>
    <xf numFmtId="179" fontId="43" fillId="0" borderId="193" xfId="0" applyNumberFormat="1" applyFont="1" applyBorder="1" applyAlignment="1" applyProtection="1">
      <alignment horizontal="right" shrinkToFit="1"/>
      <protection locked="0"/>
    </xf>
    <xf numFmtId="179" fontId="43" fillId="0" borderId="194" xfId="0" applyNumberFormat="1" applyFont="1" applyBorder="1" applyAlignment="1">
      <alignment horizontal="center" vertical="center" wrapText="1"/>
    </xf>
    <xf numFmtId="179" fontId="43" fillId="0" borderId="25" xfId="0" applyNumberFormat="1" applyFont="1" applyBorder="1" applyAlignment="1">
      <alignment horizontal="center" vertical="center" wrapText="1"/>
    </xf>
    <xf numFmtId="179" fontId="43" fillId="0" borderId="24" xfId="0" applyNumberFormat="1" applyFont="1" applyBorder="1" applyAlignment="1">
      <alignment horizontal="center" vertical="center" wrapText="1"/>
    </xf>
    <xf numFmtId="179" fontId="41" fillId="0" borderId="214" xfId="0" applyNumberFormat="1" applyFont="1" applyBorder="1" applyAlignment="1">
      <alignment horizontal="center" vertical="center" wrapText="1"/>
    </xf>
    <xf numFmtId="179" fontId="41" fillId="0" borderId="213" xfId="0" applyNumberFormat="1" applyFont="1" applyBorder="1" applyAlignment="1">
      <alignment horizontal="center" vertical="center" wrapText="1"/>
    </xf>
    <xf numFmtId="179" fontId="41" fillId="0" borderId="215" xfId="0" applyNumberFormat="1" applyFont="1" applyBorder="1" applyAlignment="1">
      <alignment horizontal="center" vertical="center" wrapText="1"/>
    </xf>
    <xf numFmtId="184" fontId="43" fillId="0" borderId="211" xfId="0" applyNumberFormat="1" applyFont="1" applyBorder="1" applyAlignment="1">
      <alignment horizontal="right" shrinkToFit="1"/>
    </xf>
    <xf numFmtId="184" fontId="43" fillId="0" borderId="54" xfId="0" applyNumberFormat="1" applyFont="1" applyBorder="1" applyAlignment="1">
      <alignment horizontal="right" shrinkToFit="1"/>
    </xf>
    <xf numFmtId="179" fontId="43" fillId="0" borderId="191" xfId="0" applyNumberFormat="1" applyFont="1" applyBorder="1" applyAlignment="1">
      <alignment horizontal="right" shrinkToFit="1"/>
    </xf>
    <xf numFmtId="179" fontId="43" fillId="0" borderId="27" xfId="0" applyNumberFormat="1" applyFont="1" applyBorder="1" applyAlignment="1">
      <alignment horizontal="right" shrinkToFit="1"/>
    </xf>
    <xf numFmtId="179" fontId="43" fillId="0" borderId="209" xfId="0" applyNumberFormat="1" applyFont="1" applyBorder="1" applyAlignment="1">
      <alignment horizontal="center" vertical="center" wrapText="1"/>
    </xf>
    <xf numFmtId="179" fontId="43" fillId="0" borderId="2" xfId="0" applyNumberFormat="1" applyFont="1" applyBorder="1" applyAlignment="1">
      <alignment horizontal="center" vertical="center" wrapText="1"/>
    </xf>
    <xf numFmtId="179" fontId="43" fillId="0" borderId="3" xfId="0" applyNumberFormat="1" applyFont="1" applyBorder="1" applyAlignment="1">
      <alignment horizontal="center" vertical="center" wrapText="1"/>
    </xf>
    <xf numFmtId="179" fontId="43" fillId="0" borderId="107" xfId="0" applyNumberFormat="1" applyFont="1" applyBorder="1" applyAlignment="1">
      <alignment horizontal="center" vertical="center" wrapText="1"/>
    </xf>
    <xf numFmtId="179" fontId="43" fillId="0" borderId="53" xfId="0" applyNumberFormat="1" applyFont="1" applyBorder="1" applyAlignment="1">
      <alignment horizontal="center" vertical="center" wrapText="1"/>
    </xf>
    <xf numFmtId="179" fontId="43" fillId="0" borderId="132" xfId="0" applyNumberFormat="1" applyFont="1" applyBorder="1" applyAlignment="1">
      <alignment horizontal="center" vertical="center" wrapText="1"/>
    </xf>
    <xf numFmtId="179" fontId="43" fillId="0" borderId="165" xfId="0" applyNumberFormat="1" applyFont="1" applyBorder="1" applyAlignment="1">
      <alignment horizontal="center" vertical="center" wrapText="1"/>
    </xf>
    <xf numFmtId="179" fontId="43" fillId="0" borderId="4" xfId="0" applyNumberFormat="1" applyFont="1" applyBorder="1" applyAlignment="1">
      <alignment horizontal="center" vertical="center" wrapText="1"/>
    </xf>
    <xf numFmtId="179" fontId="43" fillId="0" borderId="7" xfId="0" applyNumberFormat="1" applyFont="1" applyBorder="1" applyAlignment="1">
      <alignment horizontal="center" vertical="center" wrapText="1"/>
    </xf>
    <xf numFmtId="179" fontId="43" fillId="0" borderId="207" xfId="0" applyNumberFormat="1" applyFont="1" applyBorder="1" applyAlignment="1">
      <alignment horizontal="center" vertical="center" wrapText="1"/>
    </xf>
    <xf numFmtId="179" fontId="43" fillId="0" borderId="203" xfId="0" applyNumberFormat="1" applyFont="1" applyBorder="1" applyAlignment="1">
      <alignment horizontal="center" vertical="center" wrapText="1"/>
    </xf>
    <xf numFmtId="179" fontId="43" fillId="0" borderId="210" xfId="0" applyNumberFormat="1" applyFont="1" applyBorder="1" applyAlignment="1">
      <alignment horizontal="center" vertical="center" wrapText="1"/>
    </xf>
    <xf numFmtId="179" fontId="43" fillId="0" borderId="189" xfId="0" applyNumberFormat="1" applyFont="1" applyBorder="1" applyAlignment="1">
      <alignment horizontal="center" vertical="center" wrapText="1"/>
    </xf>
    <xf numFmtId="179" fontId="43" fillId="0" borderId="27" xfId="0" applyNumberFormat="1" applyFont="1" applyBorder="1" applyAlignment="1">
      <alignment horizontal="center" vertical="center" wrapText="1"/>
    </xf>
    <xf numFmtId="179" fontId="43" fillId="0" borderId="169" xfId="0" applyNumberFormat="1" applyFont="1" applyBorder="1" applyAlignment="1">
      <alignment horizontal="center" vertical="center" wrapText="1"/>
    </xf>
    <xf numFmtId="184" fontId="43" fillId="0" borderId="168" xfId="0" applyNumberFormat="1" applyFont="1" applyBorder="1" applyAlignment="1">
      <alignment horizontal="right" vertical="center" wrapText="1"/>
    </xf>
    <xf numFmtId="184" fontId="43" fillId="0" borderId="27" xfId="0" applyNumberFormat="1" applyFont="1" applyBorder="1" applyAlignment="1">
      <alignment horizontal="right" vertical="center" wrapText="1"/>
    </xf>
    <xf numFmtId="179" fontId="43" fillId="0" borderId="189" xfId="0" applyNumberFormat="1" applyFont="1" applyBorder="1" applyAlignment="1" applyProtection="1">
      <alignment horizontal="right" shrinkToFit="1"/>
      <protection locked="0"/>
    </xf>
    <xf numFmtId="179" fontId="43" fillId="0" borderId="27" xfId="0" applyNumberFormat="1" applyFont="1" applyBorder="1" applyAlignment="1" applyProtection="1">
      <alignment horizontal="right" shrinkToFit="1"/>
      <protection locked="0"/>
    </xf>
    <xf numFmtId="179" fontId="43" fillId="0" borderId="191" xfId="0" applyNumberFormat="1" applyFont="1" applyBorder="1" applyAlignment="1" applyProtection="1">
      <alignment horizontal="right" shrinkToFit="1"/>
      <protection locked="0"/>
    </xf>
    <xf numFmtId="179" fontId="43" fillId="0" borderId="202" xfId="0" applyNumberFormat="1" applyFont="1" applyBorder="1" applyAlignment="1">
      <alignment horizontal="right" shrinkToFit="1"/>
    </xf>
    <xf numFmtId="179" fontId="43" fillId="0" borderId="203" xfId="0" applyNumberFormat="1" applyFont="1" applyBorder="1" applyAlignment="1">
      <alignment horizontal="right" shrinkToFit="1"/>
    </xf>
    <xf numFmtId="179" fontId="43" fillId="0" borderId="168" xfId="0" applyNumberFormat="1" applyFont="1" applyBorder="1" applyAlignment="1" applyProtection="1">
      <alignment horizontal="right" shrinkToFit="1"/>
      <protection locked="0"/>
    </xf>
    <xf numFmtId="184" fontId="43" fillId="0" borderId="204" xfId="0" applyNumberFormat="1" applyFont="1" applyBorder="1" applyAlignment="1">
      <alignment horizontal="right" shrinkToFit="1"/>
    </xf>
    <xf numFmtId="184" fontId="43" fillId="0" borderId="2" xfId="0" applyNumberFormat="1" applyFont="1" applyBorder="1" applyAlignment="1">
      <alignment horizontal="right" shrinkToFit="1"/>
    </xf>
    <xf numFmtId="184" fontId="43" fillId="0" borderId="205" xfId="0" applyNumberFormat="1" applyFont="1" applyBorder="1" applyAlignment="1">
      <alignment horizontal="right" shrinkToFit="1"/>
    </xf>
    <xf numFmtId="184" fontId="43" fillId="0" borderId="53" xfId="0" applyNumberFormat="1" applyFont="1" applyBorder="1" applyAlignment="1">
      <alignment horizontal="right" shrinkToFit="1"/>
    </xf>
    <xf numFmtId="179" fontId="41" fillId="0" borderId="206" xfId="0" applyNumberFormat="1" applyFont="1" applyBorder="1" applyAlignment="1">
      <alignment horizontal="center" shrinkToFit="1"/>
    </xf>
    <xf numFmtId="179" fontId="41" fillId="0" borderId="118" xfId="0" applyNumberFormat="1" applyFont="1" applyBorder="1" applyAlignment="1">
      <alignment horizontal="center" shrinkToFit="1"/>
    </xf>
    <xf numFmtId="184" fontId="43" fillId="0" borderId="166" xfId="0" applyNumberFormat="1" applyFont="1" applyBorder="1" applyAlignment="1">
      <alignment horizontal="right" shrinkToFit="1"/>
    </xf>
    <xf numFmtId="184" fontId="43" fillId="0" borderId="4" xfId="0" applyNumberFormat="1" applyFont="1" applyBorder="1" applyAlignment="1">
      <alignment horizontal="right" shrinkToFit="1"/>
    </xf>
    <xf numFmtId="184" fontId="43" fillId="0" borderId="165" xfId="0" applyNumberFormat="1" applyFont="1" applyBorder="1" applyAlignment="1">
      <alignment horizontal="right" shrinkToFit="1"/>
    </xf>
    <xf numFmtId="179" fontId="43" fillId="0" borderId="207" xfId="0" applyNumberFormat="1" applyFont="1" applyBorder="1" applyAlignment="1">
      <alignment horizontal="right" shrinkToFit="1"/>
    </xf>
    <xf numFmtId="179" fontId="43" fillId="0" borderId="208" xfId="0" applyNumberFormat="1" applyFont="1" applyBorder="1" applyAlignment="1">
      <alignment horizontal="right" shrinkToFit="1"/>
    </xf>
    <xf numFmtId="179" fontId="65" fillId="0" borderId="0" xfId="0" applyNumberFormat="1" applyFont="1" applyAlignment="1">
      <alignment horizontal="left" vertical="center" wrapText="1"/>
    </xf>
    <xf numFmtId="179" fontId="41" fillId="0" borderId="145" xfId="0" applyNumberFormat="1" applyFont="1" applyBorder="1" applyAlignment="1">
      <alignment horizontal="center" vertical="center" wrapText="1"/>
    </xf>
    <xf numFmtId="179" fontId="41" fillId="0" borderId="146" xfId="0" applyNumberFormat="1" applyFont="1" applyBorder="1" applyAlignment="1">
      <alignment horizontal="center" vertical="center" wrapText="1"/>
    </xf>
    <xf numFmtId="179" fontId="41" fillId="0" borderId="199" xfId="0" applyNumberFormat="1" applyFont="1" applyBorder="1" applyAlignment="1">
      <alignment horizontal="center" vertical="center" wrapText="1"/>
    </xf>
    <xf numFmtId="179" fontId="41" fillId="0" borderId="200" xfId="0" applyNumberFormat="1" applyFont="1" applyBorder="1" applyAlignment="1">
      <alignment horizontal="center" vertical="center" wrapText="1"/>
    </xf>
    <xf numFmtId="180" fontId="48" fillId="0" borderId="201" xfId="0" applyNumberFormat="1" applyFont="1" applyBorder="1" applyAlignment="1">
      <alignment horizontal="center" vertical="center" shrinkToFit="1"/>
    </xf>
    <xf numFmtId="179" fontId="41" fillId="0" borderId="119" xfId="0" applyNumberFormat="1" applyFont="1" applyBorder="1" applyAlignment="1">
      <alignment horizontal="center" vertical="center" wrapText="1"/>
    </xf>
    <xf numFmtId="179" fontId="48" fillId="0" borderId="167" xfId="0" applyNumberFormat="1" applyFont="1" applyBorder="1" applyAlignment="1">
      <alignment horizontal="center" vertical="center" shrinkToFit="1"/>
    </xf>
    <xf numFmtId="179" fontId="48" fillId="0" borderId="52" xfId="0" applyNumberFormat="1" applyFont="1" applyBorder="1" applyAlignment="1">
      <alignment horizontal="center" vertical="center" shrinkToFit="1"/>
    </xf>
    <xf numFmtId="179" fontId="41" fillId="0" borderId="163" xfId="0" applyNumberFormat="1" applyFont="1" applyBorder="1" applyAlignment="1">
      <alignment horizontal="center" vertical="center" wrapText="1"/>
    </xf>
    <xf numFmtId="179" fontId="41" fillId="0" borderId="27" xfId="0" applyNumberFormat="1" applyFont="1" applyBorder="1" applyAlignment="1">
      <alignment horizontal="center" vertical="center" wrapText="1"/>
    </xf>
    <xf numFmtId="179" fontId="41" fillId="0" borderId="12" xfId="0" applyNumberFormat="1" applyFont="1" applyBorder="1" applyAlignment="1">
      <alignment horizontal="center" vertical="center" wrapText="1"/>
    </xf>
    <xf numFmtId="179" fontId="41" fillId="0" borderId="191" xfId="0" applyNumberFormat="1" applyFont="1" applyBorder="1" applyAlignment="1">
      <alignment horizontal="center" vertical="center" wrapText="1"/>
    </xf>
    <xf numFmtId="179" fontId="41" fillId="0" borderId="13" xfId="0" applyNumberFormat="1" applyFont="1" applyBorder="1" applyAlignment="1">
      <alignment horizontal="center" vertical="center" wrapText="1"/>
    </xf>
    <xf numFmtId="179" fontId="43" fillId="0" borderId="190" xfId="0" applyNumberFormat="1" applyFont="1" applyBorder="1" applyAlignment="1">
      <alignment horizontal="right" shrinkToFit="1"/>
    </xf>
    <xf numFmtId="179" fontId="43" fillId="0" borderId="47" xfId="0" applyNumberFormat="1" applyFont="1" applyBorder="1" applyAlignment="1">
      <alignment horizontal="center" vertical="center" wrapText="1"/>
    </xf>
    <xf numFmtId="179" fontId="43" fillId="0" borderId="15" xfId="0" applyNumberFormat="1" applyFont="1" applyBorder="1" applyAlignment="1">
      <alignment horizontal="center" vertical="center" wrapText="1"/>
    </xf>
    <xf numFmtId="179" fontId="43" fillId="0" borderId="176" xfId="0" applyNumberFormat="1" applyFont="1" applyBorder="1" applyAlignment="1">
      <alignment horizontal="right" shrinkToFit="1"/>
    </xf>
    <xf numFmtId="179" fontId="43" fillId="0" borderId="163" xfId="0" applyNumberFormat="1" applyFont="1" applyBorder="1" applyAlignment="1">
      <alignment horizontal="right" shrinkToFit="1"/>
    </xf>
    <xf numFmtId="179" fontId="45" fillId="0" borderId="166" xfId="0" applyNumberFormat="1" applyFont="1" applyBorder="1" applyAlignment="1">
      <alignment horizontal="center" vertical="center" wrapText="1"/>
    </xf>
    <xf numFmtId="179" fontId="45" fillId="0" borderId="4" xfId="0" applyNumberFormat="1" applyFont="1" applyBorder="1" applyAlignment="1">
      <alignment horizontal="center" vertical="center" wrapText="1"/>
    </xf>
    <xf numFmtId="179" fontId="43" fillId="0" borderId="166" xfId="0" applyNumberFormat="1" applyFont="1" applyBorder="1" applyAlignment="1">
      <alignment horizontal="right" shrinkToFit="1"/>
    </xf>
    <xf numFmtId="179" fontId="43" fillId="0" borderId="4" xfId="0" applyNumberFormat="1" applyFont="1" applyBorder="1" applyAlignment="1">
      <alignment horizontal="right" shrinkToFit="1"/>
    </xf>
    <xf numFmtId="179" fontId="43" fillId="0" borderId="164" xfId="0" applyNumberFormat="1" applyFont="1" applyBorder="1" applyAlignment="1">
      <alignment horizontal="right" shrinkToFit="1"/>
    </xf>
    <xf numFmtId="179" fontId="43" fillId="0" borderId="165" xfId="0" applyNumberFormat="1" applyFont="1" applyBorder="1" applyAlignment="1">
      <alignment horizontal="right" shrinkToFit="1"/>
    </xf>
    <xf numFmtId="179" fontId="43" fillId="0" borderId="162" xfId="0" applyNumberFormat="1" applyFont="1" applyBorder="1" applyAlignment="1">
      <alignment horizontal="right" shrinkToFit="1"/>
    </xf>
    <xf numFmtId="179" fontId="43" fillId="0" borderId="97" xfId="0" applyNumberFormat="1" applyFont="1" applyBorder="1" applyAlignment="1">
      <alignment horizontal="center" vertical="center" wrapText="1"/>
    </xf>
    <xf numFmtId="179" fontId="43" fillId="0" borderId="54" xfId="0" applyNumberFormat="1" applyFont="1" applyBorder="1" applyAlignment="1">
      <alignment horizontal="center" vertical="center" wrapText="1"/>
    </xf>
    <xf numFmtId="179" fontId="65" fillId="0" borderId="53" xfId="0" applyNumberFormat="1" applyFont="1" applyBorder="1" applyAlignment="1">
      <alignment horizontal="left" vertical="center" shrinkToFit="1"/>
    </xf>
    <xf numFmtId="179" fontId="45" fillId="0" borderId="186" xfId="0" applyNumberFormat="1" applyFont="1" applyBorder="1" applyAlignment="1">
      <alignment horizontal="center" vertical="top" wrapText="1"/>
    </xf>
    <xf numFmtId="179" fontId="45" fillId="0" borderId="178" xfId="0" applyNumberFormat="1" applyFont="1" applyBorder="1" applyAlignment="1">
      <alignment horizontal="center" vertical="top" wrapText="1"/>
    </xf>
    <xf numFmtId="179" fontId="45" fillId="0" borderId="188" xfId="0" applyNumberFormat="1" applyFont="1" applyBorder="1" applyAlignment="1">
      <alignment horizontal="center" vertical="center" wrapText="1"/>
    </xf>
    <xf numFmtId="179" fontId="45" fillId="0" borderId="178" xfId="0" applyNumberFormat="1" applyFont="1" applyBorder="1" applyAlignment="1">
      <alignment horizontal="center" vertical="center" wrapText="1"/>
    </xf>
    <xf numFmtId="180" fontId="48" fillId="0" borderId="186" xfId="0" applyNumberFormat="1" applyFont="1" applyBorder="1" applyAlignment="1">
      <alignment horizontal="center" vertical="center" shrinkToFit="1"/>
    </xf>
    <xf numFmtId="180" fontId="48" fillId="0" borderId="178" xfId="0" applyNumberFormat="1" applyFont="1" applyBorder="1" applyAlignment="1">
      <alignment horizontal="center" vertical="center" shrinkToFit="1"/>
    </xf>
    <xf numFmtId="180" fontId="48" fillId="0" borderId="187" xfId="0" applyNumberFormat="1" applyFont="1" applyBorder="1" applyAlignment="1">
      <alignment horizontal="center" vertical="center" shrinkToFit="1"/>
    </xf>
    <xf numFmtId="180" fontId="48" fillId="0" borderId="188" xfId="0" applyNumberFormat="1" applyFont="1" applyBorder="1" applyAlignment="1">
      <alignment horizontal="center" vertical="center" shrinkToFit="1"/>
    </xf>
    <xf numFmtId="179" fontId="49" fillId="0" borderId="15" xfId="0" applyNumberFormat="1" applyFont="1" applyBorder="1" applyAlignment="1">
      <alignment horizontal="center" shrinkToFit="1"/>
    </xf>
    <xf numFmtId="184" fontId="43" fillId="0" borderId="15" xfId="0" applyNumberFormat="1" applyFont="1" applyBorder="1" applyAlignment="1">
      <alignment horizontal="right" shrinkToFit="1"/>
    </xf>
    <xf numFmtId="179" fontId="43" fillId="0" borderId="57" xfId="0" applyNumberFormat="1" applyFont="1" applyBorder="1" applyAlignment="1" applyProtection="1">
      <alignment horizontal="right" shrinkToFit="1"/>
      <protection locked="0"/>
    </xf>
    <xf numFmtId="179" fontId="43" fillId="0" borderId="15" xfId="0" applyNumberFormat="1" applyFont="1" applyBorder="1" applyAlignment="1" applyProtection="1">
      <alignment horizontal="right" shrinkToFit="1"/>
      <protection locked="0"/>
    </xf>
    <xf numFmtId="184" fontId="43" fillId="0" borderId="176" xfId="0" applyNumberFormat="1" applyFont="1" applyBorder="1" applyAlignment="1">
      <alignment horizontal="right" shrinkToFit="1"/>
    </xf>
    <xf numFmtId="184" fontId="43" fillId="0" borderId="25" xfId="0" applyNumberFormat="1" applyFont="1" applyBorder="1" applyAlignment="1">
      <alignment horizontal="right" shrinkToFit="1"/>
    </xf>
    <xf numFmtId="179" fontId="48" fillId="0" borderId="177" xfId="0" applyNumberFormat="1" applyFont="1" applyBorder="1" applyAlignment="1">
      <alignment horizontal="center" vertical="center"/>
    </xf>
    <xf numFmtId="179" fontId="48" fillId="0" borderId="178" xfId="0" applyNumberFormat="1" applyFont="1" applyBorder="1" applyAlignment="1">
      <alignment horizontal="center" vertical="center"/>
    </xf>
    <xf numFmtId="179" fontId="48" fillId="0" borderId="179" xfId="0" applyNumberFormat="1" applyFont="1" applyBorder="1" applyAlignment="1">
      <alignment horizontal="center" vertical="center"/>
    </xf>
    <xf numFmtId="179" fontId="42" fillId="0" borderId="47" xfId="0" applyNumberFormat="1" applyFont="1" applyBorder="1" applyAlignment="1">
      <alignment horizontal="left" vertical="center" shrinkToFit="1"/>
    </xf>
    <xf numFmtId="179" fontId="42" fillId="0" borderId="15" xfId="0" applyNumberFormat="1" applyFont="1" applyBorder="1" applyAlignment="1">
      <alignment horizontal="left" vertical="center" shrinkToFit="1"/>
    </xf>
    <xf numFmtId="179" fontId="49" fillId="0" borderId="16" xfId="0" applyNumberFormat="1" applyFont="1" applyBorder="1" applyAlignment="1">
      <alignment horizontal="center" shrinkToFit="1"/>
    </xf>
    <xf numFmtId="179" fontId="42" fillId="0" borderId="100" xfId="0" applyNumberFormat="1" applyFont="1" applyBorder="1" applyAlignment="1">
      <alignment horizontal="left" vertical="center" shrinkToFit="1"/>
    </xf>
    <xf numFmtId="179" fontId="42" fillId="0" borderId="16" xfId="0" applyNumberFormat="1" applyFont="1" applyBorder="1" applyAlignment="1">
      <alignment horizontal="left" vertical="center" shrinkToFit="1"/>
    </xf>
    <xf numFmtId="0" fontId="49" fillId="0" borderId="71" xfId="0" applyFont="1" applyBorder="1" applyAlignment="1">
      <alignment horizontal="right" vertical="center" wrapText="1"/>
    </xf>
    <xf numFmtId="0" fontId="49" fillId="0" borderId="16" xfId="0" applyFont="1" applyBorder="1" applyAlignment="1">
      <alignment horizontal="right" vertical="center" wrapText="1"/>
    </xf>
    <xf numFmtId="0" fontId="49" fillId="0" borderId="11" xfId="0" applyFont="1" applyBorder="1" applyAlignment="1">
      <alignment horizontal="right" vertical="center" wrapText="1"/>
    </xf>
    <xf numFmtId="179" fontId="45" fillId="0" borderId="100" xfId="0" applyNumberFormat="1" applyFont="1" applyBorder="1" applyAlignment="1">
      <alignment horizontal="left" vertical="center" shrinkToFit="1"/>
    </xf>
    <xf numFmtId="179" fontId="45" fillId="0" borderId="16" xfId="0" applyNumberFormat="1" applyFont="1" applyBorder="1" applyAlignment="1">
      <alignment horizontal="left" vertical="center" shrinkToFit="1"/>
    </xf>
    <xf numFmtId="179" fontId="49" fillId="0" borderId="27" xfId="0" applyNumberFormat="1" applyFont="1" applyBorder="1" applyAlignment="1">
      <alignment horizontal="center" shrinkToFit="1"/>
    </xf>
    <xf numFmtId="184" fontId="43" fillId="0" borderId="27" xfId="0" applyNumberFormat="1" applyFont="1" applyBorder="1" applyAlignment="1">
      <alignment horizontal="right" shrinkToFit="1"/>
    </xf>
    <xf numFmtId="184" fontId="43" fillId="0" borderId="163" xfId="0" applyNumberFormat="1" applyFont="1" applyBorder="1" applyAlignment="1">
      <alignment horizontal="right" shrinkToFit="1"/>
    </xf>
    <xf numFmtId="179" fontId="45" fillId="0" borderId="189" xfId="0" applyNumberFormat="1" applyFont="1" applyBorder="1" applyAlignment="1">
      <alignment horizontal="left" vertical="center" shrinkToFit="1"/>
    </xf>
    <xf numFmtId="179" fontId="45" fillId="0" borderId="27" xfId="0" applyNumberFormat="1" applyFont="1" applyBorder="1" applyAlignment="1">
      <alignment horizontal="left" vertical="center" shrinkToFit="1"/>
    </xf>
    <xf numFmtId="0" fontId="49" fillId="0" borderId="168" xfId="0" applyFont="1" applyBorder="1" applyAlignment="1">
      <alignment horizontal="right" vertical="center" wrapText="1"/>
    </xf>
    <xf numFmtId="0" fontId="49" fillId="0" borderId="27" xfId="0" applyFont="1" applyBorder="1" applyAlignment="1">
      <alignment horizontal="right" vertical="center" wrapText="1"/>
    </xf>
    <xf numFmtId="0" fontId="49" fillId="0" borderId="13" xfId="0" applyFont="1" applyBorder="1" applyAlignment="1">
      <alignment horizontal="right" vertical="center" wrapText="1"/>
    </xf>
    <xf numFmtId="179" fontId="45" fillId="0" borderId="186" xfId="0" applyNumberFormat="1" applyFont="1" applyBorder="1" applyAlignment="1">
      <alignment horizontal="center" vertical="center" wrapText="1"/>
    </xf>
    <xf numFmtId="179" fontId="45" fillId="0" borderId="179" xfId="0" applyNumberFormat="1" applyFont="1" applyBorder="1" applyAlignment="1">
      <alignment horizontal="center" vertical="center" wrapText="1"/>
    </xf>
    <xf numFmtId="179" fontId="41" fillId="0" borderId="107" xfId="0" applyNumberFormat="1" applyFont="1" applyBorder="1" applyAlignment="1">
      <alignment horizontal="center" vertical="center" shrinkToFit="1"/>
    </xf>
    <xf numFmtId="179" fontId="41" fillId="0" borderId="118" xfId="0" applyNumberFormat="1" applyFont="1" applyBorder="1" applyAlignment="1">
      <alignment horizontal="center" vertical="center" shrinkToFit="1"/>
    </xf>
    <xf numFmtId="184" fontId="43" fillId="0" borderId="74" xfId="0" applyNumberFormat="1" applyFont="1" applyBorder="1" applyAlignment="1">
      <alignment horizontal="right" shrinkToFit="1"/>
    </xf>
    <xf numFmtId="0" fontId="41" fillId="0" borderId="142" xfId="0" applyFont="1" applyBorder="1" applyAlignment="1">
      <alignment horizontal="center" vertical="center" textRotation="255"/>
    </xf>
    <xf numFmtId="179" fontId="57" fillId="0" borderId="57" xfId="0" applyNumberFormat="1" applyFont="1" applyBorder="1" applyAlignment="1">
      <alignment horizontal="left" vertical="center" wrapText="1"/>
    </xf>
    <xf numFmtId="179" fontId="57" fillId="0" borderId="19" xfId="0" applyNumberFormat="1" applyFont="1" applyBorder="1" applyAlignment="1">
      <alignment horizontal="left" vertical="center" wrapText="1"/>
    </xf>
    <xf numFmtId="0" fontId="57" fillId="0" borderId="180" xfId="0" applyFont="1" applyBorder="1" applyAlignment="1">
      <alignment horizontal="left" vertical="center" wrapText="1"/>
    </xf>
    <xf numFmtId="0" fontId="57" fillId="0" borderId="181" xfId="0" applyFont="1" applyBorder="1" applyAlignment="1">
      <alignment horizontal="left" vertical="center" wrapText="1"/>
    </xf>
    <xf numFmtId="0" fontId="57" fillId="0" borderId="182" xfId="0" applyFont="1" applyBorder="1" applyAlignment="1">
      <alignment horizontal="left" vertical="center" wrapText="1"/>
    </xf>
    <xf numFmtId="0" fontId="57" fillId="0" borderId="183" xfId="0" applyFont="1" applyBorder="1" applyAlignment="1">
      <alignment horizontal="left" vertical="center" wrapText="1"/>
    </xf>
    <xf numFmtId="0" fontId="57" fillId="0" borderId="184" xfId="0" applyFont="1" applyBorder="1" applyAlignment="1">
      <alignment horizontal="left" vertical="center" wrapText="1"/>
    </xf>
    <xf numFmtId="0" fontId="57" fillId="0" borderId="185" xfId="0" applyFont="1" applyBorder="1" applyAlignment="1">
      <alignment horizontal="left" vertical="center" wrapText="1"/>
    </xf>
    <xf numFmtId="176" fontId="43" fillId="0" borderId="46" xfId="0" applyNumberFormat="1" applyFont="1" applyBorder="1" applyAlignment="1" applyProtection="1">
      <alignment horizontal="right" shrinkToFit="1"/>
      <protection locked="0"/>
    </xf>
    <xf numFmtId="176" fontId="43" fillId="0" borderId="0" xfId="0" applyNumberFormat="1" applyFont="1" applyAlignment="1" applyProtection="1">
      <alignment horizontal="right" shrinkToFit="1"/>
      <protection locked="0"/>
    </xf>
    <xf numFmtId="179" fontId="49" fillId="0" borderId="0" xfId="0" applyNumberFormat="1" applyFont="1" applyAlignment="1">
      <alignment horizontal="center" shrinkToFit="1"/>
    </xf>
    <xf numFmtId="176" fontId="43" fillId="0" borderId="0" xfId="0" applyNumberFormat="1" applyFont="1" applyAlignment="1">
      <alignment horizontal="right" shrinkToFit="1"/>
    </xf>
    <xf numFmtId="176" fontId="43" fillId="0" borderId="32" xfId="0" applyNumberFormat="1" applyFont="1" applyBorder="1" applyAlignment="1" applyProtection="1">
      <alignment horizontal="right" shrinkToFit="1"/>
      <protection locked="0"/>
    </xf>
    <xf numFmtId="176" fontId="43" fillId="0" borderId="176" xfId="0" applyNumberFormat="1" applyFont="1" applyBorder="1" applyAlignment="1">
      <alignment horizontal="right" shrinkToFit="1"/>
    </xf>
    <xf numFmtId="176" fontId="43" fillId="0" borderId="25" xfId="0" applyNumberFormat="1" applyFont="1" applyBorder="1" applyAlignment="1">
      <alignment horizontal="right" shrinkToFit="1"/>
    </xf>
    <xf numFmtId="179" fontId="49" fillId="0" borderId="83" xfId="0" applyNumberFormat="1" applyFont="1" applyBorder="1" applyAlignment="1">
      <alignment horizontal="left" vertical="center" wrapText="1"/>
    </xf>
    <xf numFmtId="179" fontId="49" fillId="0" borderId="18" xfId="0" applyNumberFormat="1" applyFont="1" applyBorder="1" applyAlignment="1">
      <alignment horizontal="left" vertical="center" wrapText="1"/>
    </xf>
    <xf numFmtId="176" fontId="43" fillId="0" borderId="48" xfId="0" applyNumberFormat="1" applyFont="1" applyBorder="1" applyAlignment="1" applyProtection="1">
      <alignment horizontal="right" shrinkToFit="1"/>
      <protection locked="0"/>
    </xf>
    <xf numFmtId="176" fontId="43" fillId="0" borderId="14" xfId="0" applyNumberFormat="1" applyFont="1" applyBorder="1" applyAlignment="1" applyProtection="1">
      <alignment horizontal="right" shrinkToFit="1"/>
      <protection locked="0"/>
    </xf>
    <xf numFmtId="179" fontId="49" fillId="0" borderId="14" xfId="0" applyNumberFormat="1" applyFont="1" applyBorder="1" applyAlignment="1">
      <alignment horizontal="center" shrinkToFit="1"/>
    </xf>
    <xf numFmtId="176" fontId="43" fillId="0" borderId="14" xfId="0" applyNumberFormat="1" applyFont="1" applyBorder="1" applyAlignment="1">
      <alignment horizontal="right" shrinkToFit="1"/>
    </xf>
    <xf numFmtId="176" fontId="43" fillId="0" borderId="83" xfId="0" applyNumberFormat="1" applyFont="1" applyBorder="1" applyAlignment="1" applyProtection="1">
      <alignment horizontal="right" shrinkToFit="1"/>
      <protection locked="0"/>
    </xf>
    <xf numFmtId="176" fontId="43" fillId="0" borderId="171" xfId="0" applyNumberFormat="1" applyFont="1" applyBorder="1" applyAlignment="1">
      <alignment horizontal="right" shrinkToFit="1"/>
    </xf>
    <xf numFmtId="0" fontId="41" fillId="0" borderId="141" xfId="0" applyFont="1" applyBorder="1" applyAlignment="1">
      <alignment horizontal="center" vertical="center" textRotation="255"/>
    </xf>
    <xf numFmtId="0" fontId="41" fillId="0" borderId="109" xfId="0" applyFont="1" applyBorder="1" applyAlignment="1">
      <alignment horizontal="center" vertical="center" textRotation="255"/>
    </xf>
    <xf numFmtId="179" fontId="57" fillId="0" borderId="68" xfId="0" applyNumberFormat="1" applyFont="1" applyBorder="1" applyAlignment="1">
      <alignment horizontal="left" vertical="center" wrapText="1"/>
    </xf>
    <xf numFmtId="179" fontId="57" fillId="0" borderId="108" xfId="0" applyNumberFormat="1" applyFont="1" applyBorder="1" applyAlignment="1">
      <alignment horizontal="left" vertical="center" wrapText="1"/>
    </xf>
    <xf numFmtId="0" fontId="57" fillId="0" borderId="170" xfId="0" applyFont="1" applyBorder="1" applyAlignment="1" applyProtection="1">
      <alignment horizontal="right" vertical="center" wrapText="1"/>
      <protection locked="0"/>
    </xf>
    <xf numFmtId="0" fontId="57" fillId="0" borderId="41" xfId="0" applyFont="1" applyBorder="1" applyAlignment="1" applyProtection="1">
      <alignment horizontal="right" vertical="center" wrapText="1"/>
      <protection locked="0"/>
    </xf>
    <xf numFmtId="0" fontId="57" fillId="0" borderId="55" xfId="0" applyFont="1" applyBorder="1" applyAlignment="1" applyProtection="1">
      <alignment horizontal="right" vertical="center" wrapText="1"/>
      <protection locked="0"/>
    </xf>
    <xf numFmtId="0" fontId="57" fillId="0" borderId="74" xfId="0" applyFont="1" applyBorder="1" applyAlignment="1" applyProtection="1">
      <alignment horizontal="right" vertical="center" wrapText="1"/>
      <protection locked="0"/>
    </xf>
    <xf numFmtId="0" fontId="57" fillId="0" borderId="53" xfId="0" applyFont="1" applyBorder="1" applyAlignment="1" applyProtection="1">
      <alignment horizontal="right" vertical="center" wrapText="1"/>
      <protection locked="0"/>
    </xf>
    <xf numFmtId="0" fontId="57" fillId="0" borderId="118" xfId="0" applyFont="1" applyBorder="1" applyAlignment="1" applyProtection="1">
      <alignment horizontal="right" vertical="center" wrapText="1"/>
      <protection locked="0"/>
    </xf>
    <xf numFmtId="176" fontId="43" fillId="0" borderId="134" xfId="0" applyNumberFormat="1" applyFont="1" applyBorder="1" applyAlignment="1" applyProtection="1">
      <alignment horizontal="right" shrinkToFit="1"/>
      <protection locked="0"/>
    </xf>
    <xf numFmtId="176" fontId="43" fillId="0" borderId="41" xfId="0" applyNumberFormat="1" applyFont="1" applyBorder="1" applyAlignment="1" applyProtection="1">
      <alignment horizontal="right" shrinkToFit="1"/>
      <protection locked="0"/>
    </xf>
    <xf numFmtId="176" fontId="43" fillId="0" borderId="15" xfId="0" applyNumberFormat="1" applyFont="1" applyBorder="1" applyAlignment="1">
      <alignment horizontal="right" shrinkToFit="1"/>
    </xf>
    <xf numFmtId="176" fontId="43" fillId="0" borderId="170" xfId="0" applyNumberFormat="1" applyFont="1" applyBorder="1" applyAlignment="1" applyProtection="1">
      <alignment horizontal="right" shrinkToFit="1"/>
      <protection locked="0"/>
    </xf>
    <xf numFmtId="176" fontId="43" fillId="0" borderId="15" xfId="0" applyNumberFormat="1" applyFont="1" applyBorder="1" applyAlignment="1" applyProtection="1">
      <alignment horizontal="right" shrinkToFit="1"/>
      <protection locked="0"/>
    </xf>
    <xf numFmtId="176" fontId="43" fillId="0" borderId="167" xfId="0" applyNumberFormat="1" applyFont="1" applyBorder="1" applyAlignment="1">
      <alignment horizontal="right" shrinkToFit="1"/>
    </xf>
    <xf numFmtId="176" fontId="43" fillId="0" borderId="115" xfId="0" applyNumberFormat="1" applyFont="1" applyBorder="1" applyAlignment="1">
      <alignment horizontal="right" shrinkToFit="1"/>
    </xf>
    <xf numFmtId="179" fontId="49" fillId="0" borderId="168" xfId="0" applyNumberFormat="1" applyFont="1" applyBorder="1" applyAlignment="1">
      <alignment horizontal="left" vertical="center" wrapText="1"/>
    </xf>
    <xf numFmtId="179" fontId="49" fillId="0" borderId="169" xfId="0" applyNumberFormat="1" applyFont="1" applyBorder="1" applyAlignment="1">
      <alignment horizontal="left" vertical="center" wrapText="1"/>
    </xf>
    <xf numFmtId="176" fontId="43" fillId="0" borderId="16" xfId="0" applyNumberFormat="1" applyFont="1" applyBorder="1" applyAlignment="1">
      <alignment horizontal="right" shrinkToFit="1"/>
    </xf>
    <xf numFmtId="0" fontId="57" fillId="0" borderId="173" xfId="0" applyFont="1" applyBorder="1" applyAlignment="1" applyProtection="1">
      <alignment horizontal="right" vertical="center" wrapText="1"/>
      <protection locked="0"/>
    </xf>
    <xf numFmtId="0" fontId="57" fillId="0" borderId="174" xfId="0" applyFont="1" applyBorder="1" applyAlignment="1" applyProtection="1">
      <alignment horizontal="right" vertical="center" wrapText="1"/>
      <protection locked="0"/>
    </xf>
    <xf numFmtId="0" fontId="57" fillId="0" borderId="175" xfId="0" applyFont="1" applyBorder="1" applyAlignment="1" applyProtection="1">
      <alignment horizontal="right" vertical="center" wrapText="1"/>
      <protection locked="0"/>
    </xf>
    <xf numFmtId="179" fontId="43" fillId="0" borderId="166" xfId="0" applyNumberFormat="1" applyFont="1" applyBorder="1" applyAlignment="1">
      <alignment horizontal="center" vertical="center" wrapText="1"/>
    </xf>
    <xf numFmtId="176" fontId="43" fillId="0" borderId="166" xfId="0" applyNumberFormat="1" applyFont="1" applyBorder="1" applyAlignment="1">
      <alignment horizontal="right" shrinkToFit="1"/>
    </xf>
    <xf numFmtId="176" fontId="43" fillId="0" borderId="4" xfId="0" applyNumberFormat="1" applyFont="1" applyBorder="1" applyAlignment="1">
      <alignment horizontal="right" shrinkToFit="1"/>
    </xf>
    <xf numFmtId="176" fontId="43" fillId="0" borderId="164" xfId="0" applyNumberFormat="1" applyFont="1" applyBorder="1" applyAlignment="1">
      <alignment horizontal="right" shrinkToFit="1"/>
    </xf>
    <xf numFmtId="176" fontId="43" fillId="0" borderId="165" xfId="0" applyNumberFormat="1" applyFont="1" applyBorder="1" applyAlignment="1">
      <alignment horizontal="right" shrinkToFit="1"/>
    </xf>
    <xf numFmtId="0" fontId="41" fillId="0" borderId="172" xfId="0" applyFont="1" applyBorder="1" applyAlignment="1">
      <alignment horizontal="center" vertical="center" textRotation="255"/>
    </xf>
    <xf numFmtId="184" fontId="43" fillId="0" borderId="43" xfId="0" applyNumberFormat="1" applyFont="1" applyBorder="1" applyAlignment="1">
      <alignment horizontal="right" shrinkToFit="1"/>
    </xf>
    <xf numFmtId="184" fontId="43" fillId="0" borderId="104" xfId="0" applyNumberFormat="1" applyFont="1" applyBorder="1" applyAlignment="1">
      <alignment horizontal="right" shrinkToFit="1"/>
    </xf>
    <xf numFmtId="176" fontId="43" fillId="0" borderId="162" xfId="0" applyNumberFormat="1" applyFont="1" applyBorder="1" applyAlignment="1">
      <alignment horizontal="right" shrinkToFit="1"/>
    </xf>
    <xf numFmtId="0" fontId="108" fillId="0" borderId="0" xfId="0" applyFont="1" applyAlignment="1"/>
    <xf numFmtId="179" fontId="45" fillId="0" borderId="78" xfId="0" applyNumberFormat="1" applyFont="1" applyBorder="1" applyAlignment="1">
      <alignment horizontal="center" wrapText="1"/>
    </xf>
    <xf numFmtId="179" fontId="45" fillId="0" borderId="79" xfId="0" applyNumberFormat="1" applyFont="1" applyBorder="1" applyAlignment="1">
      <alignment horizontal="center" wrapText="1"/>
    </xf>
    <xf numFmtId="176" fontId="43" fillId="0" borderId="163" xfId="0" applyNumberFormat="1" applyFont="1" applyBorder="1" applyAlignment="1">
      <alignment horizontal="right" shrinkToFit="1"/>
    </xf>
    <xf numFmtId="176" fontId="43" fillId="0" borderId="27" xfId="0" applyNumberFormat="1" applyFont="1" applyBorder="1" applyAlignment="1">
      <alignment horizontal="right" shrinkToFit="1"/>
    </xf>
    <xf numFmtId="176" fontId="43" fillId="0" borderId="16" xfId="0" applyNumberFormat="1" applyFont="1" applyBorder="1" applyAlignment="1" applyProtection="1">
      <alignment horizontal="right" shrinkToFit="1"/>
      <protection locked="0"/>
    </xf>
    <xf numFmtId="0" fontId="4" fillId="0" borderId="42" xfId="0" applyFont="1" applyBorder="1" applyAlignment="1">
      <alignment horizontal="center"/>
    </xf>
    <xf numFmtId="0" fontId="4" fillId="0" borderId="71" xfId="0" applyFont="1" applyBorder="1" applyAlignment="1">
      <alignment horizontal="center"/>
    </xf>
    <xf numFmtId="0" fontId="4" fillId="0" borderId="20" xfId="0" applyFont="1" applyBorder="1" applyAlignment="1">
      <alignment horizontal="center"/>
    </xf>
    <xf numFmtId="0" fontId="4" fillId="0" borderId="16" xfId="0" applyFont="1" applyBorder="1" applyAlignment="1">
      <alignment horizontal="center"/>
    </xf>
    <xf numFmtId="49" fontId="78" fillId="0" borderId="71" xfId="3" applyNumberFormat="1" applyFont="1" applyBorder="1" applyAlignment="1">
      <alignment horizontal="center" vertical="center" shrinkToFit="1"/>
    </xf>
    <xf numFmtId="49" fontId="78" fillId="0" borderId="16" xfId="3" applyNumberFormat="1" applyFont="1" applyBorder="1" applyAlignment="1">
      <alignment horizontal="center" vertical="center" shrinkToFit="1"/>
    </xf>
    <xf numFmtId="49" fontId="78" fillId="0" borderId="20" xfId="3" applyNumberFormat="1" applyFont="1" applyBorder="1" applyAlignment="1">
      <alignment horizontal="center" vertical="center" shrinkToFit="1"/>
    </xf>
    <xf numFmtId="49" fontId="84" fillId="0" borderId="115" xfId="3" applyNumberFormat="1" applyFont="1" applyBorder="1" applyAlignment="1" applyProtection="1">
      <alignment horizontal="center" vertical="center"/>
      <protection locked="0"/>
    </xf>
    <xf numFmtId="49" fontId="82" fillId="0" borderId="115" xfId="3" applyNumberFormat="1" applyFont="1" applyBorder="1" applyAlignment="1">
      <alignment horizontal="center" vertical="center"/>
    </xf>
    <xf numFmtId="49" fontId="84" fillId="0" borderId="106" xfId="3" applyNumberFormat="1" applyFont="1" applyBorder="1" applyAlignment="1" applyProtection="1">
      <alignment horizontal="center" vertical="center"/>
      <protection locked="0"/>
    </xf>
    <xf numFmtId="0" fontId="21" fillId="0" borderId="0" xfId="3" applyFont="1" applyAlignment="1">
      <alignment horizontal="center" vertical="center"/>
    </xf>
    <xf numFmtId="0" fontId="76" fillId="0" borderId="42" xfId="3" applyFont="1" applyBorder="1" applyAlignment="1">
      <alignment horizontal="distributed" vertical="center" justifyLastLine="1"/>
    </xf>
    <xf numFmtId="0" fontId="78" fillId="0" borderId="56" xfId="3" applyFont="1" applyBorder="1" applyAlignment="1">
      <alignment horizontal="distributed" wrapText="1" justifyLastLine="1" shrinkToFit="1"/>
    </xf>
    <xf numFmtId="0" fontId="78" fillId="0" borderId="54" xfId="3" applyFont="1" applyBorder="1" applyAlignment="1">
      <alignment horizontal="distributed" wrapText="1" justifyLastLine="1" shrinkToFit="1"/>
    </xf>
    <xf numFmtId="0" fontId="78" fillId="0" borderId="31" xfId="3" applyFont="1" applyBorder="1" applyAlignment="1">
      <alignment horizontal="distributed" wrapText="1" justifyLastLine="1" shrinkToFit="1"/>
    </xf>
    <xf numFmtId="0" fontId="78" fillId="0" borderId="32" xfId="3" applyFont="1" applyBorder="1" applyAlignment="1">
      <alignment horizontal="distributed" wrapText="1" justifyLastLine="1" shrinkToFit="1"/>
    </xf>
    <xf numFmtId="0" fontId="78" fillId="0" borderId="0" xfId="3" applyFont="1" applyAlignment="1">
      <alignment horizontal="distributed" wrapText="1" justifyLastLine="1" shrinkToFit="1"/>
    </xf>
    <xf numFmtId="0" fontId="78" fillId="0" borderId="17" xfId="3" applyFont="1" applyBorder="1" applyAlignment="1">
      <alignment horizontal="distributed" wrapText="1" justifyLastLine="1" shrinkToFit="1"/>
    </xf>
    <xf numFmtId="0" fontId="78" fillId="0" borderId="32" xfId="3" applyFont="1" applyBorder="1" applyAlignment="1">
      <alignment horizontal="distributed" vertical="top" wrapText="1" justifyLastLine="1" shrinkToFit="1"/>
    </xf>
    <xf numFmtId="0" fontId="78" fillId="0" borderId="0" xfId="3" applyFont="1" applyAlignment="1">
      <alignment horizontal="distributed" vertical="top" wrapText="1" justifyLastLine="1" shrinkToFit="1"/>
    </xf>
    <xf numFmtId="0" fontId="78" fillId="0" borderId="17" xfId="3" applyFont="1" applyBorder="1" applyAlignment="1">
      <alignment horizontal="distributed" vertical="top" wrapText="1" justifyLastLine="1" shrinkToFit="1"/>
    </xf>
    <xf numFmtId="0" fontId="78" fillId="0" borderId="57" xfId="3" applyFont="1" applyBorder="1" applyAlignment="1">
      <alignment horizontal="distributed" vertical="top" wrapText="1" justifyLastLine="1" shrinkToFit="1"/>
    </xf>
    <xf numFmtId="0" fontId="78" fillId="0" borderId="15" xfId="3" applyFont="1" applyBorder="1" applyAlignment="1">
      <alignment horizontal="distributed" vertical="top" wrapText="1" justifyLastLine="1" shrinkToFit="1"/>
    </xf>
    <xf numFmtId="0" fontId="78" fillId="0" borderId="19" xfId="3" applyFont="1" applyBorder="1" applyAlignment="1">
      <alignment horizontal="distributed" vertical="top" wrapText="1" justifyLastLine="1" shrinkToFit="1"/>
    </xf>
    <xf numFmtId="0" fontId="77" fillId="0" borderId="71" xfId="3" applyFont="1" applyBorder="1" applyAlignment="1">
      <alignment horizontal="center" vertical="center" shrinkToFit="1"/>
    </xf>
    <xf numFmtId="0" fontId="77" fillId="0" borderId="16" xfId="3" applyFont="1" applyBorder="1" applyAlignment="1">
      <alignment horizontal="center" vertical="center" shrinkToFit="1"/>
    </xf>
    <xf numFmtId="0" fontId="77" fillId="0" borderId="20" xfId="3" applyFont="1" applyBorder="1" applyAlignment="1">
      <alignment horizontal="center" vertical="center" shrinkToFit="1"/>
    </xf>
    <xf numFmtId="0" fontId="76" fillId="0" borderId="71" xfId="3" applyFont="1" applyBorder="1" applyAlignment="1">
      <alignment horizontal="center" vertical="center" shrinkToFit="1"/>
    </xf>
    <xf numFmtId="0" fontId="76" fillId="0" borderId="16" xfId="3" applyFont="1" applyBorder="1" applyAlignment="1">
      <alignment horizontal="center" vertical="center" shrinkToFit="1"/>
    </xf>
    <xf numFmtId="0" fontId="76" fillId="0" borderId="20" xfId="3" applyFont="1" applyBorder="1" applyAlignment="1">
      <alignment horizontal="center" vertical="center" shrinkToFit="1"/>
    </xf>
    <xf numFmtId="0" fontId="78" fillId="0" borderId="71" xfId="3" applyFont="1" applyBorder="1" applyAlignment="1">
      <alignment horizontal="right" vertical="center" shrinkToFit="1"/>
    </xf>
    <xf numFmtId="0" fontId="78" fillId="0" borderId="16" xfId="3" applyFont="1" applyBorder="1" applyAlignment="1">
      <alignment horizontal="right" vertical="center" shrinkToFit="1"/>
    </xf>
    <xf numFmtId="0" fontId="78" fillId="0" borderId="20" xfId="3" applyFont="1" applyBorder="1" applyAlignment="1">
      <alignment horizontal="right" vertical="center" shrinkToFit="1"/>
    </xf>
    <xf numFmtId="0" fontId="88" fillId="0" borderId="71" xfId="3" applyFont="1" applyBorder="1" applyAlignment="1">
      <alignment horizontal="center" vertical="center" shrinkToFit="1"/>
    </xf>
    <xf numFmtId="0" fontId="88" fillId="0" borderId="16" xfId="3" applyFont="1" applyBorder="1" applyAlignment="1">
      <alignment horizontal="center" vertical="center" shrinkToFit="1"/>
    </xf>
    <xf numFmtId="0" fontId="56" fillId="0" borderId="72" xfId="3" applyFont="1" applyBorder="1" applyAlignment="1">
      <alignment horizontal="center" vertical="center"/>
    </xf>
    <xf numFmtId="0" fontId="56" fillId="0" borderId="29" xfId="3" applyFont="1" applyBorder="1" applyAlignment="1">
      <alignment horizontal="center" vertical="center"/>
    </xf>
    <xf numFmtId="0" fontId="116" fillId="0" borderId="29" xfId="3" applyFont="1" applyBorder="1" applyAlignment="1" applyProtection="1">
      <alignment horizontal="center" vertical="center"/>
      <protection locked="0"/>
    </xf>
    <xf numFmtId="0" fontId="116" fillId="0" borderId="30" xfId="3" applyFont="1" applyBorder="1" applyAlignment="1" applyProtection="1">
      <alignment horizontal="center" vertical="center"/>
      <protection locked="0"/>
    </xf>
    <xf numFmtId="0" fontId="139" fillId="0" borderId="41" xfId="3" applyFont="1" applyBorder="1" applyAlignment="1">
      <alignment horizontal="left" vertical="top" wrapText="1"/>
    </xf>
    <xf numFmtId="0" fontId="113" fillId="0" borderId="41" xfId="3" applyFont="1" applyBorder="1" applyAlignment="1">
      <alignment horizontal="left" vertical="top"/>
    </xf>
    <xf numFmtId="0" fontId="113" fillId="0" borderId="0" xfId="3" applyFont="1" applyAlignment="1">
      <alignment horizontal="left" vertical="top"/>
    </xf>
    <xf numFmtId="0" fontId="120" fillId="0" borderId="0" xfId="3" applyFont="1" applyAlignment="1">
      <alignment horizontal="center" vertical="center"/>
    </xf>
    <xf numFmtId="0" fontId="98" fillId="0" borderId="15" xfId="3" applyFont="1" applyBorder="1" applyAlignment="1">
      <alignment horizontal="center" vertical="center"/>
    </xf>
    <xf numFmtId="0" fontId="78" fillId="0" borderId="71" xfId="3" applyFont="1" applyBorder="1" applyAlignment="1">
      <alignment horizontal="center" vertical="center" shrinkToFit="1"/>
    </xf>
    <xf numFmtId="0" fontId="78" fillId="0" borderId="16" xfId="3" applyFont="1" applyBorder="1" applyAlignment="1">
      <alignment horizontal="center" vertical="center" shrinkToFit="1"/>
    </xf>
    <xf numFmtId="0" fontId="78" fillId="0" borderId="20" xfId="3" applyFont="1" applyBorder="1" applyAlignment="1">
      <alignment horizontal="center" vertical="center" shrinkToFit="1"/>
    </xf>
    <xf numFmtId="178" fontId="126" fillId="0" borderId="83" xfId="3" applyNumberFormat="1" applyFont="1" applyBorder="1" applyAlignment="1" applyProtection="1">
      <alignment horizontal="center" vertical="center" shrinkToFit="1"/>
      <protection locked="0"/>
    </xf>
    <xf numFmtId="178" fontId="126" fillId="0" borderId="14" xfId="3" applyNumberFormat="1" applyFont="1" applyBorder="1" applyAlignment="1" applyProtection="1">
      <alignment horizontal="center" vertical="center" shrinkToFit="1"/>
      <protection locked="0"/>
    </xf>
    <xf numFmtId="178" fontId="126" fillId="0" borderId="22" xfId="3" applyNumberFormat="1" applyFont="1" applyBorder="1" applyAlignment="1" applyProtection="1">
      <alignment horizontal="center" vertical="center" shrinkToFit="1"/>
      <protection locked="0"/>
    </xf>
    <xf numFmtId="180" fontId="78" fillId="0" borderId="134" xfId="3" applyNumberFormat="1" applyFont="1" applyBorder="1" applyAlignment="1">
      <alignment horizontal="center" vertical="center"/>
    </xf>
    <xf numFmtId="180" fontId="78" fillId="0" borderId="41" xfId="3" applyNumberFormat="1" applyFont="1" applyBorder="1" applyAlignment="1">
      <alignment horizontal="center" vertical="center"/>
    </xf>
    <xf numFmtId="180" fontId="78" fillId="0" borderId="55" xfId="3" applyNumberFormat="1" applyFont="1" applyBorder="1" applyAlignment="1">
      <alignment horizontal="center" vertical="center"/>
    </xf>
    <xf numFmtId="180" fontId="78" fillId="0" borderId="46" xfId="3" applyNumberFormat="1" applyFont="1" applyBorder="1" applyAlignment="1">
      <alignment horizontal="center" vertical="center"/>
    </xf>
    <xf numFmtId="180" fontId="78" fillId="0" borderId="0" xfId="3" applyNumberFormat="1" applyFont="1" applyAlignment="1">
      <alignment horizontal="center" vertical="center"/>
    </xf>
    <xf numFmtId="180" fontId="78" fillId="0" borderId="21" xfId="3" applyNumberFormat="1" applyFont="1" applyBorder="1" applyAlignment="1">
      <alignment horizontal="center" vertical="center"/>
    </xf>
    <xf numFmtId="180" fontId="78" fillId="0" borderId="107" xfId="3" applyNumberFormat="1" applyFont="1" applyBorder="1" applyAlignment="1">
      <alignment horizontal="center" vertical="center"/>
    </xf>
    <xf numFmtId="180" fontId="78" fillId="0" borderId="53" xfId="3" applyNumberFormat="1" applyFont="1" applyBorder="1" applyAlignment="1">
      <alignment horizontal="center" vertical="center"/>
    </xf>
    <xf numFmtId="180" fontId="78" fillId="0" borderId="118" xfId="3" applyNumberFormat="1" applyFont="1" applyBorder="1" applyAlignment="1">
      <alignment horizontal="center" vertical="center"/>
    </xf>
    <xf numFmtId="0" fontId="78" fillId="0" borderId="42" xfId="3" applyFont="1" applyBorder="1" applyAlignment="1">
      <alignment horizontal="center" shrinkToFit="1"/>
    </xf>
    <xf numFmtId="0" fontId="80" fillId="0" borderId="42" xfId="3" applyFont="1" applyBorder="1" applyAlignment="1">
      <alignment horizontal="center" vertical="center" shrinkToFit="1"/>
    </xf>
    <xf numFmtId="49" fontId="78" fillId="0" borderId="100" xfId="3" applyNumberFormat="1" applyFont="1" applyBorder="1" applyAlignment="1">
      <alignment horizontal="center" vertical="center" shrinkToFit="1"/>
    </xf>
    <xf numFmtId="178" fontId="76" fillId="0" borderId="83" xfId="3" applyNumberFormat="1" applyFont="1" applyBorder="1" applyAlignment="1" applyProtection="1">
      <alignment horizontal="center" vertical="center" shrinkToFit="1"/>
      <protection locked="0"/>
    </xf>
    <xf numFmtId="178" fontId="76" fillId="0" borderId="14" xfId="3" applyNumberFormat="1" applyFont="1" applyBorder="1" applyAlignment="1" applyProtection="1">
      <alignment horizontal="center" vertical="center" shrinkToFit="1"/>
      <protection locked="0"/>
    </xf>
    <xf numFmtId="178" fontId="76" fillId="0" borderId="18" xfId="3" applyNumberFormat="1" applyFont="1" applyBorder="1" applyAlignment="1" applyProtection="1">
      <alignment horizontal="center" vertical="center" shrinkToFit="1"/>
      <protection locked="0"/>
    </xf>
    <xf numFmtId="49" fontId="108" fillId="0" borderId="71" xfId="3" applyNumberFormat="1" applyFont="1" applyBorder="1" applyAlignment="1">
      <alignment horizontal="center" vertical="center" wrapText="1" shrinkToFit="1"/>
    </xf>
    <xf numFmtId="49" fontId="108" fillId="0" borderId="16" xfId="3" applyNumberFormat="1" applyFont="1" applyBorder="1" applyAlignment="1">
      <alignment horizontal="center" vertical="center" shrinkToFit="1"/>
    </xf>
    <xf numFmtId="49" fontId="108" fillId="0" borderId="20" xfId="3" applyNumberFormat="1" applyFont="1" applyBorder="1" applyAlignment="1">
      <alignment horizontal="center" vertical="center" shrinkToFit="1"/>
    </xf>
    <xf numFmtId="178" fontId="76" fillId="0" borderId="48" xfId="3" applyNumberFormat="1" applyFont="1" applyBorder="1" applyAlignment="1" applyProtection="1">
      <alignment horizontal="center" vertical="center" shrinkToFit="1"/>
      <protection locked="0"/>
    </xf>
    <xf numFmtId="49" fontId="82" fillId="0" borderId="108" xfId="3" applyNumberFormat="1" applyFont="1" applyBorder="1" applyAlignment="1">
      <alignment horizontal="center" vertical="center"/>
    </xf>
    <xf numFmtId="0" fontId="81" fillId="0" borderId="0" xfId="3" applyFont="1" applyAlignment="1">
      <alignment vertical="center" shrinkToFit="1"/>
    </xf>
    <xf numFmtId="0" fontId="81" fillId="0" borderId="0" xfId="3" applyFont="1">
      <alignment vertical="center"/>
    </xf>
    <xf numFmtId="178" fontId="76" fillId="0" borderId="148" xfId="3" applyNumberFormat="1" applyFont="1" applyBorder="1" applyAlignment="1" applyProtection="1">
      <alignment horizontal="center" vertical="center" shrinkToFit="1"/>
      <protection locked="0"/>
    </xf>
    <xf numFmtId="178" fontId="76" fillId="0" borderId="310" xfId="3" applyNumberFormat="1" applyFont="1" applyBorder="1" applyAlignment="1" applyProtection="1">
      <alignment horizontal="center" vertical="center" shrinkToFit="1"/>
      <protection locked="0"/>
    </xf>
    <xf numFmtId="178" fontId="76" fillId="0" borderId="149" xfId="3" applyNumberFormat="1" applyFont="1" applyBorder="1" applyAlignment="1" applyProtection="1">
      <alignment horizontal="center" vertical="center" shrinkToFit="1"/>
      <protection locked="0"/>
    </xf>
    <xf numFmtId="49" fontId="86" fillId="0" borderId="71" xfId="3" applyNumberFormat="1" applyFont="1" applyBorder="1" applyAlignment="1">
      <alignment horizontal="center" vertical="center" wrapText="1"/>
    </xf>
    <xf numFmtId="49" fontId="86" fillId="0" borderId="16" xfId="3" applyNumberFormat="1" applyFont="1" applyBorder="1" applyAlignment="1">
      <alignment horizontal="center" vertical="center" wrapText="1"/>
    </xf>
    <xf numFmtId="49" fontId="86" fillId="0" borderId="11" xfId="3" applyNumberFormat="1" applyFont="1" applyBorder="1" applyAlignment="1">
      <alignment horizontal="center" vertical="center" wrapText="1"/>
    </xf>
    <xf numFmtId="178" fontId="76" fillId="0" borderId="83" xfId="3" applyNumberFormat="1" applyFont="1" applyBorder="1" applyAlignment="1" applyProtection="1">
      <alignment vertical="center" shrinkToFit="1"/>
      <protection locked="0"/>
    </xf>
    <xf numFmtId="178" fontId="76" fillId="0" borderId="14" xfId="3" applyNumberFormat="1" applyFont="1" applyBorder="1" applyAlignment="1" applyProtection="1">
      <alignment vertical="center" shrinkToFit="1"/>
      <protection locked="0"/>
    </xf>
    <xf numFmtId="178" fontId="76" fillId="0" borderId="18" xfId="3" applyNumberFormat="1" applyFont="1" applyBorder="1" applyAlignment="1" applyProtection="1">
      <alignment vertical="center" shrinkToFit="1"/>
      <protection locked="0"/>
    </xf>
    <xf numFmtId="178" fontId="126" fillId="0" borderId="18" xfId="3" applyNumberFormat="1" applyFont="1" applyBorder="1" applyAlignment="1" applyProtection="1">
      <alignment horizontal="center" vertical="center" shrinkToFit="1"/>
      <protection locked="0"/>
    </xf>
    <xf numFmtId="178" fontId="76" fillId="0" borderId="48" xfId="3" applyNumberFormat="1" applyFont="1" applyBorder="1" applyAlignment="1" applyProtection="1">
      <alignment vertical="center" shrinkToFit="1"/>
      <protection locked="0"/>
    </xf>
    <xf numFmtId="0" fontId="116" fillId="0" borderId="71" xfId="3" applyFont="1" applyBorder="1" applyAlignment="1" applyProtection="1">
      <alignment horizontal="left" vertical="center"/>
      <protection locked="0"/>
    </xf>
    <xf numFmtId="0" fontId="116" fillId="0" borderId="16" xfId="3" applyFont="1" applyBorder="1" applyAlignment="1" applyProtection="1">
      <alignment horizontal="left" vertical="center"/>
      <protection locked="0"/>
    </xf>
    <xf numFmtId="0" fontId="116" fillId="0" borderId="20" xfId="3" applyFont="1" applyBorder="1" applyAlignment="1" applyProtection="1">
      <alignment horizontal="left" vertical="center"/>
      <protection locked="0"/>
    </xf>
    <xf numFmtId="0" fontId="116" fillId="0" borderId="150" xfId="3" applyFont="1" applyBorder="1" applyAlignment="1" applyProtection="1">
      <alignment horizontal="left" vertical="center"/>
      <protection locked="0"/>
    </xf>
    <xf numFmtId="0" fontId="116" fillId="0" borderId="151" xfId="3" applyFont="1" applyBorder="1" applyAlignment="1" applyProtection="1">
      <alignment horizontal="left" vertical="center"/>
      <protection locked="0"/>
    </xf>
    <xf numFmtId="0" fontId="116" fillId="0" borderId="152" xfId="3" applyFont="1" applyBorder="1" applyAlignment="1" applyProtection="1">
      <alignment horizontal="left" vertical="center"/>
      <protection locked="0"/>
    </xf>
    <xf numFmtId="49" fontId="145" fillId="14" borderId="0" xfId="3" applyNumberFormat="1" applyFont="1" applyFill="1" applyAlignment="1">
      <alignment horizontal="center" vertical="center" wrapText="1"/>
    </xf>
    <xf numFmtId="178" fontId="76" fillId="0" borderId="148" xfId="3" applyNumberFormat="1" applyFont="1" applyBorder="1" applyAlignment="1" applyProtection="1">
      <alignment vertical="center" shrinkToFit="1"/>
      <protection locked="0"/>
    </xf>
    <xf numFmtId="178" fontId="76" fillId="0" borderId="310" xfId="3" applyNumberFormat="1" applyFont="1" applyBorder="1" applyAlignment="1" applyProtection="1">
      <alignment vertical="center" shrinkToFit="1"/>
      <protection locked="0"/>
    </xf>
    <xf numFmtId="178" fontId="76" fillId="0" borderId="149" xfId="3" applyNumberFormat="1" applyFont="1" applyBorder="1" applyAlignment="1" applyProtection="1">
      <alignment vertical="center" shrinkToFit="1"/>
      <protection locked="0"/>
    </xf>
    <xf numFmtId="0" fontId="78" fillId="0" borderId="227" xfId="3" applyFont="1" applyBorder="1" applyAlignment="1">
      <alignment horizontal="right" vertical="center" shrinkToFit="1"/>
    </xf>
    <xf numFmtId="0" fontId="78" fillId="0" borderId="228" xfId="3" applyFont="1" applyBorder="1" applyAlignment="1">
      <alignment horizontal="right" vertical="center" shrinkToFit="1"/>
    </xf>
    <xf numFmtId="0" fontId="78" fillId="0" borderId="229" xfId="3" applyFont="1" applyBorder="1" applyAlignment="1">
      <alignment horizontal="right" vertical="center" shrinkToFit="1"/>
    </xf>
    <xf numFmtId="49" fontId="145" fillId="14" borderId="46" xfId="3" applyNumberFormat="1" applyFont="1" applyFill="1" applyBorder="1" applyAlignment="1">
      <alignment horizontal="center" vertical="center" wrapText="1"/>
    </xf>
    <xf numFmtId="0" fontId="81" fillId="0" borderId="225" xfId="3" applyFont="1" applyBorder="1" applyAlignment="1">
      <alignment horizontal="center" vertical="center"/>
    </xf>
    <xf numFmtId="0" fontId="81" fillId="0" borderId="117" xfId="3" applyFont="1" applyBorder="1" applyAlignment="1">
      <alignment horizontal="center" vertical="center"/>
    </xf>
    <xf numFmtId="0" fontId="84" fillId="0" borderId="226" xfId="3" applyFont="1" applyBorder="1" applyAlignment="1">
      <alignment horizontal="center" vertical="center"/>
    </xf>
    <xf numFmtId="0" fontId="84" fillId="0" borderId="225" xfId="3" applyFont="1" applyBorder="1" applyAlignment="1">
      <alignment horizontal="center" vertical="center"/>
    </xf>
    <xf numFmtId="0" fontId="33" fillId="0" borderId="0" xfId="3" applyFont="1" applyAlignment="1">
      <alignment horizontal="left" vertical="center"/>
    </xf>
    <xf numFmtId="0" fontId="14" fillId="0" borderId="0" xfId="0" applyFont="1" applyAlignment="1">
      <alignment horizontal="left" vertical="center"/>
    </xf>
    <xf numFmtId="0" fontId="73" fillId="0" borderId="0" xfId="3" applyFont="1" applyAlignment="1">
      <alignment horizontal="left" vertical="center" shrinkToFit="1"/>
    </xf>
    <xf numFmtId="0" fontId="74" fillId="0" borderId="0" xfId="0" applyFont="1" applyAlignment="1">
      <alignment horizontal="left" vertical="center" shrinkToFit="1"/>
    </xf>
    <xf numFmtId="0" fontId="81" fillId="0" borderId="89" xfId="3" applyFont="1" applyBorder="1" applyAlignment="1">
      <alignment horizontal="center" vertical="top"/>
    </xf>
    <xf numFmtId="0" fontId="81" fillId="0" borderId="104" xfId="3" applyFont="1" applyBorder="1" applyAlignment="1">
      <alignment horizontal="center" vertical="top"/>
    </xf>
    <xf numFmtId="0" fontId="81" fillId="0" borderId="131" xfId="3" applyFont="1" applyBorder="1" applyAlignment="1">
      <alignment horizontal="center" vertical="top"/>
    </xf>
    <xf numFmtId="0" fontId="81" fillId="0" borderId="89" xfId="3" applyFont="1" applyBorder="1" applyAlignment="1">
      <alignment horizontal="center" vertical="center"/>
    </xf>
    <xf numFmtId="0" fontId="81" fillId="0" borderId="104" xfId="3" applyFont="1" applyBorder="1" applyAlignment="1">
      <alignment horizontal="center" vertical="center"/>
    </xf>
    <xf numFmtId="0" fontId="81" fillId="0" borderId="131" xfId="3" applyFont="1" applyBorder="1" applyAlignment="1">
      <alignment horizontal="center" vertical="center"/>
    </xf>
    <xf numFmtId="0" fontId="83" fillId="0" borderId="89" xfId="3" applyFont="1" applyBorder="1" applyAlignment="1">
      <alignment horizontal="center" vertical="center"/>
    </xf>
    <xf numFmtId="0" fontId="83" fillId="0" borderId="104" xfId="3" applyFont="1" applyBorder="1" applyAlignment="1">
      <alignment horizontal="center" vertical="center"/>
    </xf>
    <xf numFmtId="0" fontId="83" fillId="0" borderId="131" xfId="3" applyFont="1" applyBorder="1" applyAlignment="1">
      <alignment horizontal="center" vertical="center"/>
    </xf>
    <xf numFmtId="49" fontId="145" fillId="0" borderId="46" xfId="3" applyNumberFormat="1" applyFont="1" applyBorder="1" applyAlignment="1">
      <alignment horizontal="center" vertical="center" wrapText="1"/>
    </xf>
    <xf numFmtId="49" fontId="145" fillId="0" borderId="0" xfId="3" applyNumberFormat="1" applyFont="1" applyAlignment="1">
      <alignment horizontal="center" vertical="center" wrapText="1"/>
    </xf>
    <xf numFmtId="0" fontId="82" fillId="0" borderId="134" xfId="3" applyFont="1" applyBorder="1" applyAlignment="1">
      <alignment horizontal="left" vertical="top" wrapText="1"/>
    </xf>
    <xf numFmtId="0" fontId="82" fillId="0" borderId="41" xfId="3" applyFont="1" applyBorder="1" applyAlignment="1">
      <alignment horizontal="left" vertical="top" wrapText="1"/>
    </xf>
    <xf numFmtId="0" fontId="82" fillId="0" borderId="55" xfId="3" applyFont="1" applyBorder="1" applyAlignment="1">
      <alignment horizontal="left" vertical="top" wrapText="1"/>
    </xf>
    <xf numFmtId="0" fontId="76" fillId="0" borderId="222" xfId="3" applyFont="1" applyBorder="1" applyAlignment="1">
      <alignment horizontal="center" vertical="center" shrinkToFit="1"/>
    </xf>
    <xf numFmtId="0" fontId="76" fillId="0" borderId="223" xfId="3" applyFont="1" applyBorder="1" applyAlignment="1">
      <alignment horizontal="center" vertical="center" shrinkToFit="1"/>
    </xf>
    <xf numFmtId="0" fontId="76" fillId="0" borderId="224" xfId="3" applyFont="1" applyBorder="1" applyAlignment="1">
      <alignment horizontal="center" vertical="center" shrinkToFit="1"/>
    </xf>
    <xf numFmtId="0" fontId="82" fillId="0" borderId="107" xfId="3" applyFont="1" applyBorder="1" applyAlignment="1" applyProtection="1">
      <alignment horizontal="left" vertical="top" wrapText="1"/>
      <protection locked="0"/>
    </xf>
    <xf numFmtId="0" fontId="82" fillId="0" borderId="53" xfId="3" applyFont="1" applyBorder="1" applyAlignment="1" applyProtection="1">
      <alignment horizontal="left" vertical="top" wrapText="1"/>
      <protection locked="0"/>
    </xf>
    <xf numFmtId="0" fontId="82" fillId="0" borderId="118" xfId="3" applyFont="1" applyBorder="1" applyAlignment="1" applyProtection="1">
      <alignment horizontal="left" vertical="top" wrapText="1"/>
      <protection locked="0"/>
    </xf>
    <xf numFmtId="0" fontId="80" fillId="0" borderId="0" xfId="3" applyFont="1" applyAlignment="1">
      <alignment horizontal="left" vertical="center"/>
    </xf>
    <xf numFmtId="0" fontId="79" fillId="0" borderId="41" xfId="3" applyFont="1" applyBorder="1" applyAlignment="1">
      <alignment horizontal="center" vertical="center" shrinkToFit="1"/>
    </xf>
    <xf numFmtId="0" fontId="0" fillId="0" borderId="41" xfId="0" applyBorder="1" applyAlignment="1">
      <alignment vertical="center" shrinkToFit="1"/>
    </xf>
    <xf numFmtId="0" fontId="81" fillId="0" borderId="41" xfId="3" applyFont="1" applyBorder="1" applyAlignment="1">
      <alignment horizontal="right" vertical="center" shrinkToFit="1"/>
    </xf>
    <xf numFmtId="0" fontId="14" fillId="0" borderId="0" xfId="0" applyFont="1" applyAlignment="1">
      <alignment horizontal="center" vertical="center"/>
    </xf>
    <xf numFmtId="0" fontId="79" fillId="0" borderId="235" xfId="3" applyFont="1" applyBorder="1" applyAlignment="1" applyProtection="1">
      <alignment horizontal="center" vertical="center" shrinkToFit="1"/>
      <protection locked="0"/>
    </xf>
    <xf numFmtId="0" fontId="79" fillId="0" borderId="236" xfId="3" applyFont="1" applyBorder="1" applyAlignment="1" applyProtection="1">
      <alignment horizontal="center" vertical="center" shrinkToFit="1"/>
      <protection locked="0"/>
    </xf>
    <xf numFmtId="0" fontId="79" fillId="0" borderId="237" xfId="3" applyFont="1" applyBorder="1" applyAlignment="1" applyProtection="1">
      <alignment horizontal="center" vertical="center" shrinkToFit="1"/>
      <protection locked="0"/>
    </xf>
    <xf numFmtId="180" fontId="79" fillId="0" borderId="230" xfId="3" applyNumberFormat="1" applyFont="1" applyBorder="1" applyAlignment="1" applyProtection="1">
      <alignment horizontal="center" vertical="center" shrinkToFit="1"/>
      <protection locked="0"/>
    </xf>
    <xf numFmtId="180" fontId="79" fillId="0" borderId="133" xfId="3" applyNumberFormat="1" applyFont="1" applyBorder="1" applyAlignment="1" applyProtection="1">
      <alignment horizontal="center" vertical="center" shrinkToFit="1"/>
      <protection locked="0"/>
    </xf>
    <xf numFmtId="180" fontId="79" fillId="0" borderId="231" xfId="3" applyNumberFormat="1" applyFont="1" applyBorder="1" applyAlignment="1" applyProtection="1">
      <alignment horizontal="center" vertical="center" shrinkToFit="1"/>
      <protection locked="0"/>
    </xf>
    <xf numFmtId="20" fontId="79" fillId="0" borderId="238" xfId="3" applyNumberFormat="1" applyFont="1" applyBorder="1" applyAlignment="1" applyProtection="1">
      <alignment horizontal="center" vertical="center" shrinkToFit="1"/>
      <protection locked="0"/>
    </xf>
    <xf numFmtId="0" fontId="93" fillId="0" borderId="230" xfId="3" applyFont="1" applyBorder="1" applyAlignment="1">
      <alignment horizontal="center" vertical="center"/>
    </xf>
    <xf numFmtId="0" fontId="93" fillId="0" borderId="133" xfId="3" applyFont="1" applyBorder="1" applyAlignment="1">
      <alignment horizontal="center" vertical="center"/>
    </xf>
    <xf numFmtId="0" fontId="75" fillId="0" borderId="133" xfId="3" applyFont="1" applyBorder="1" applyAlignment="1">
      <alignment horizontal="center" vertical="center"/>
    </xf>
    <xf numFmtId="0" fontId="75" fillId="0" borderId="231" xfId="3" applyFont="1" applyBorder="1" applyAlignment="1">
      <alignment horizontal="center" vertical="center"/>
    </xf>
    <xf numFmtId="0" fontId="91" fillId="0" borderId="245" xfId="3" applyFont="1" applyBorder="1" applyAlignment="1">
      <alignment horizontal="center" vertical="center" shrinkToFit="1"/>
    </xf>
    <xf numFmtId="0" fontId="91" fillId="0" borderId="240" xfId="3" applyFont="1" applyBorder="1" applyAlignment="1">
      <alignment horizontal="center" vertical="center" shrinkToFit="1"/>
    </xf>
    <xf numFmtId="0" fontId="91" fillId="0" borderId="241" xfId="3" applyFont="1" applyBorder="1" applyAlignment="1">
      <alignment horizontal="center" vertical="center" shrinkToFit="1"/>
    </xf>
    <xf numFmtId="0" fontId="81" fillId="0" borderId="43" xfId="3" applyFont="1" applyBorder="1" applyAlignment="1" applyProtection="1">
      <alignment horizontal="center" vertical="center" shrinkToFit="1"/>
      <protection locked="0"/>
    </xf>
    <xf numFmtId="0" fontId="81" fillId="0" borderId="104" xfId="3" applyFont="1" applyBorder="1" applyAlignment="1" applyProtection="1">
      <alignment horizontal="center" vertical="center" shrinkToFit="1"/>
      <protection locked="0"/>
    </xf>
    <xf numFmtId="0" fontId="81" fillId="0" borderId="104" xfId="3" applyFont="1" applyBorder="1" applyAlignment="1">
      <alignment horizontal="center" vertical="center" shrinkToFit="1"/>
    </xf>
    <xf numFmtId="0" fontId="81" fillId="0" borderId="131" xfId="3" applyFont="1" applyBorder="1" applyAlignment="1">
      <alignment horizontal="center" vertical="center" shrinkToFit="1"/>
    </xf>
    <xf numFmtId="0" fontId="91" fillId="0" borderId="0" xfId="3" applyFont="1" applyAlignment="1">
      <alignment horizontal="center" vertical="center" shrinkToFit="1"/>
    </xf>
    <xf numFmtId="0" fontId="79" fillId="0" borderId="232" xfId="3" applyFont="1" applyBorder="1" applyAlignment="1" applyProtection="1">
      <alignment horizontal="center" vertical="center" shrinkToFit="1"/>
      <protection locked="0"/>
    </xf>
    <xf numFmtId="0" fontId="79" fillId="0" borderId="14" xfId="3" applyFont="1" applyBorder="1" applyAlignment="1" applyProtection="1">
      <alignment horizontal="center" vertical="center" shrinkToFit="1"/>
      <protection locked="0"/>
    </xf>
    <xf numFmtId="0" fontId="79" fillId="0" borderId="107" xfId="3" applyFont="1" applyBorder="1" applyAlignment="1">
      <alignment horizontal="center" vertical="center" shrinkToFit="1"/>
    </xf>
    <xf numFmtId="0" fontId="79" fillId="0" borderId="53" xfId="3" applyFont="1" applyBorder="1" applyAlignment="1">
      <alignment horizontal="center" vertical="center" shrinkToFit="1"/>
    </xf>
    <xf numFmtId="0" fontId="79" fillId="0" borderId="53" xfId="3" applyFont="1" applyBorder="1" applyAlignment="1" applyProtection="1">
      <alignment horizontal="center" vertical="center" shrinkToFit="1"/>
      <protection locked="0"/>
    </xf>
    <xf numFmtId="0" fontId="79" fillId="0" borderId="89" xfId="3" applyFont="1" applyBorder="1" applyAlignment="1">
      <alignment horizontal="center" vertical="center" shrinkToFit="1"/>
    </xf>
    <xf numFmtId="0" fontId="79" fillId="0" borderId="104" xfId="3" applyFont="1" applyBorder="1" applyAlignment="1">
      <alignment horizontal="center" vertical="center" shrinkToFit="1"/>
    </xf>
    <xf numFmtId="0" fontId="91" fillId="0" borderId="230" xfId="3" applyFont="1" applyBorder="1" applyAlignment="1">
      <alignment horizontal="center" vertical="center" shrinkToFit="1"/>
    </xf>
    <xf numFmtId="0" fontId="91" fillId="0" borderId="133" xfId="3" applyFont="1" applyBorder="1" applyAlignment="1">
      <alignment horizontal="center" vertical="center" shrinkToFit="1"/>
    </xf>
    <xf numFmtId="0" fontId="91" fillId="0" borderId="239" xfId="3" applyFont="1" applyBorder="1" applyAlignment="1">
      <alignment horizontal="center" vertical="center" shrinkToFit="1"/>
    </xf>
    <xf numFmtId="0" fontId="79" fillId="0" borderId="25" xfId="3" applyFont="1" applyBorder="1" applyAlignment="1">
      <alignment horizontal="center" vertical="center" shrinkToFit="1"/>
    </xf>
    <xf numFmtId="0" fontId="79" fillId="0" borderId="8" xfId="3" applyFont="1" applyBorder="1" applyAlignment="1">
      <alignment horizontal="center" vertical="center" shrinkToFit="1"/>
    </xf>
    <xf numFmtId="0" fontId="34" fillId="0" borderId="0" xfId="3" applyFont="1" applyAlignment="1">
      <alignment horizontal="center" vertical="center"/>
    </xf>
    <xf numFmtId="0" fontId="25" fillId="0" borderId="0" xfId="3" applyFont="1" applyAlignment="1">
      <alignment horizontal="center" vertical="center" wrapText="1"/>
    </xf>
    <xf numFmtId="0" fontId="25" fillId="0" borderId="0" xfId="3" applyFont="1" applyAlignment="1">
      <alignment horizontal="center" vertical="center" shrinkToFit="1"/>
    </xf>
    <xf numFmtId="0" fontId="75" fillId="0" borderId="223" xfId="3" applyFont="1" applyBorder="1" applyAlignment="1">
      <alignment horizontal="center" vertical="center"/>
    </xf>
    <xf numFmtId="0" fontId="75" fillId="0" borderId="250" xfId="3" applyFont="1" applyBorder="1" applyAlignment="1">
      <alignment horizontal="center" vertical="center"/>
    </xf>
    <xf numFmtId="0" fontId="93" fillId="0" borderId="251" xfId="3" applyFont="1" applyBorder="1" applyAlignment="1">
      <alignment horizontal="center" vertical="center"/>
    </xf>
    <xf numFmtId="0" fontId="93" fillId="0" borderId="223" xfId="3" applyFont="1" applyBorder="1" applyAlignment="1">
      <alignment horizontal="center" vertical="center"/>
    </xf>
    <xf numFmtId="0" fontId="91" fillId="0" borderId="134" xfId="3" applyFont="1" applyBorder="1" applyAlignment="1">
      <alignment horizontal="center" vertical="center" shrinkToFit="1"/>
    </xf>
    <xf numFmtId="0" fontId="91" fillId="0" borderId="41" xfId="3" applyFont="1" applyBorder="1" applyAlignment="1">
      <alignment horizontal="center" vertical="center" shrinkToFit="1"/>
    </xf>
    <xf numFmtId="0" fontId="91" fillId="0" borderId="55" xfId="3" applyFont="1" applyBorder="1" applyAlignment="1">
      <alignment horizontal="center" vertical="center" shrinkToFit="1"/>
    </xf>
    <xf numFmtId="0" fontId="91" fillId="0" borderId="251" xfId="3" applyFont="1" applyBorder="1" applyAlignment="1">
      <alignment horizontal="center" vertical="center" shrinkToFit="1"/>
    </xf>
    <xf numFmtId="0" fontId="91" fillId="0" borderId="223" xfId="3" applyFont="1" applyBorder="1" applyAlignment="1">
      <alignment horizontal="center" vertical="center" shrinkToFit="1"/>
    </xf>
    <xf numFmtId="0" fontId="91" fillId="0" borderId="187" xfId="3" applyFont="1" applyBorder="1" applyAlignment="1">
      <alignment horizontal="center" vertical="center" shrinkToFit="1"/>
    </xf>
    <xf numFmtId="0" fontId="34" fillId="0" borderId="0" xfId="3" applyFont="1" applyAlignment="1">
      <alignment horizontal="center" vertical="center" shrinkToFit="1"/>
    </xf>
    <xf numFmtId="0" fontId="32" fillId="0" borderId="0" xfId="3" applyFont="1" applyAlignment="1">
      <alignment horizontal="center" vertical="center"/>
    </xf>
    <xf numFmtId="0" fontId="39" fillId="0" borderId="0" xfId="3" applyFont="1" applyAlignment="1">
      <alignment horizontal="center" vertical="center"/>
    </xf>
    <xf numFmtId="0" fontId="79" fillId="0" borderId="246" xfId="3" applyFont="1" applyBorder="1" applyAlignment="1" applyProtection="1">
      <alignment horizontal="center" vertical="center" shrinkToFit="1"/>
      <protection locked="0"/>
    </xf>
    <xf numFmtId="0" fontId="79" fillId="0" borderId="247" xfId="3" applyFont="1" applyBorder="1" applyAlignment="1" applyProtection="1">
      <alignment horizontal="center" vertical="center" shrinkToFit="1"/>
      <protection locked="0"/>
    </xf>
    <xf numFmtId="0" fontId="79" fillId="0" borderId="248" xfId="3" applyFont="1" applyBorder="1" applyAlignment="1" applyProtection="1">
      <alignment horizontal="center" vertical="center" shrinkToFit="1"/>
      <protection locked="0"/>
    </xf>
    <xf numFmtId="20" fontId="79" fillId="0" borderId="249" xfId="3" applyNumberFormat="1" applyFont="1" applyBorder="1" applyAlignment="1" applyProtection="1">
      <alignment horizontal="center" vertical="center" shrinkToFit="1"/>
      <protection locked="0"/>
    </xf>
    <xf numFmtId="0" fontId="91" fillId="0" borderId="250" xfId="3" applyFont="1" applyBorder="1" applyAlignment="1">
      <alignment horizontal="center" vertical="center" shrinkToFit="1"/>
    </xf>
    <xf numFmtId="180" fontId="79" fillId="0" borderId="251" xfId="3" applyNumberFormat="1" applyFont="1" applyBorder="1" applyAlignment="1" applyProtection="1">
      <alignment horizontal="center" vertical="center" shrinkToFit="1"/>
      <protection locked="0"/>
    </xf>
    <xf numFmtId="180" fontId="79" fillId="0" borderId="223" xfId="3" applyNumberFormat="1" applyFont="1" applyBorder="1" applyAlignment="1" applyProtection="1">
      <alignment horizontal="center" vertical="center" shrinkToFit="1"/>
      <protection locked="0"/>
    </xf>
    <xf numFmtId="180" fontId="79" fillId="0" borderId="250" xfId="3" applyNumberFormat="1" applyFont="1" applyBorder="1" applyAlignment="1" applyProtection="1">
      <alignment horizontal="center" vertical="center" shrinkToFit="1"/>
      <protection locked="0"/>
    </xf>
    <xf numFmtId="0" fontId="91" fillId="0" borderId="252" xfId="3" applyFont="1" applyBorder="1" applyAlignment="1">
      <alignment horizontal="center" vertical="center" shrinkToFit="1"/>
    </xf>
    <xf numFmtId="0" fontId="91" fillId="0" borderId="231" xfId="3" applyFont="1" applyBorder="1" applyAlignment="1">
      <alignment horizontal="center" vertical="center" shrinkToFit="1"/>
    </xf>
    <xf numFmtId="0" fontId="18" fillId="0" borderId="0" xfId="0" applyFont="1" applyAlignment="1">
      <alignment horizontal="center"/>
    </xf>
    <xf numFmtId="0" fontId="90" fillId="0" borderId="0" xfId="3" applyFont="1" applyAlignment="1">
      <alignment horizontal="left" shrinkToFit="1"/>
    </xf>
    <xf numFmtId="0" fontId="43" fillId="0" borderId="0" xfId="0" applyFont="1" applyAlignment="1">
      <alignment horizontal="left" shrinkToFit="1"/>
    </xf>
    <xf numFmtId="0" fontId="28" fillId="0" borderId="0" xfId="3" applyFont="1" applyAlignment="1">
      <alignment horizontal="center" vertical="center" shrinkToFit="1"/>
    </xf>
    <xf numFmtId="0" fontId="88" fillId="0" borderId="0" xfId="3" applyFont="1" applyAlignment="1">
      <alignment horizontal="left" vertical="center" shrinkToFit="1"/>
    </xf>
    <xf numFmtId="0" fontId="89" fillId="0" borderId="0" xfId="3" applyFont="1" applyAlignment="1">
      <alignment horizontal="center" shrinkToFit="1"/>
    </xf>
    <xf numFmtId="0" fontId="94" fillId="0" borderId="192" xfId="3" applyFont="1" applyBorder="1" applyAlignment="1">
      <alignment horizontal="center" vertical="center"/>
    </xf>
    <xf numFmtId="0" fontId="94" fillId="0" borderId="25" xfId="3" applyFont="1" applyBorder="1" applyAlignment="1">
      <alignment horizontal="center" vertical="center"/>
    </xf>
    <xf numFmtId="0" fontId="94" fillId="0" borderId="105" xfId="3" applyFont="1" applyBorder="1" applyAlignment="1">
      <alignment horizontal="center" vertical="center"/>
    </xf>
    <xf numFmtId="0" fontId="94" fillId="0" borderId="53" xfId="3" applyFont="1" applyBorder="1" applyAlignment="1">
      <alignment horizontal="center" vertical="center"/>
    </xf>
    <xf numFmtId="0" fontId="87" fillId="0" borderId="25" xfId="3" applyFont="1" applyBorder="1" applyAlignment="1">
      <alignment horizontal="center" vertical="center"/>
    </xf>
    <xf numFmtId="0" fontId="87" fillId="0" borderId="8" xfId="3" applyFont="1" applyBorder="1" applyAlignment="1">
      <alignment horizontal="center" vertical="center"/>
    </xf>
    <xf numFmtId="0" fontId="87" fillId="0" borderId="53" xfId="3" applyFont="1" applyBorder="1" applyAlignment="1">
      <alignment horizontal="center" vertical="center"/>
    </xf>
    <xf numFmtId="0" fontId="87" fillId="0" borderId="125" xfId="3" applyFont="1" applyBorder="1" applyAlignment="1">
      <alignment horizontal="center" vertical="center"/>
    </xf>
    <xf numFmtId="0" fontId="91" fillId="0" borderId="222" xfId="3" applyFont="1" applyBorder="1" applyAlignment="1">
      <alignment horizontal="center" vertical="center" shrinkToFit="1"/>
    </xf>
    <xf numFmtId="0" fontId="91" fillId="0" borderId="224" xfId="3" applyFont="1" applyBorder="1" applyAlignment="1">
      <alignment horizontal="center" vertical="center" shrinkToFit="1"/>
    </xf>
    <xf numFmtId="0" fontId="79" fillId="0" borderId="221" xfId="3" applyFont="1" applyBorder="1" applyAlignment="1">
      <alignment horizontal="center" vertical="center" shrinkToFit="1"/>
    </xf>
    <xf numFmtId="0" fontId="79" fillId="0" borderId="174" xfId="3" applyFont="1" applyBorder="1" applyAlignment="1">
      <alignment horizontal="center" vertical="center" shrinkToFit="1"/>
    </xf>
    <xf numFmtId="0" fontId="79" fillId="0" borderId="107" xfId="3" applyFont="1" applyBorder="1" applyAlignment="1" applyProtection="1">
      <alignment horizontal="center" vertical="center" shrinkToFit="1"/>
      <protection locked="0"/>
    </xf>
    <xf numFmtId="0" fontId="79" fillId="0" borderId="0" xfId="3" applyFont="1" applyAlignment="1" applyProtection="1">
      <alignment horizontal="center" vertical="center" shrinkToFit="1"/>
      <protection locked="0"/>
    </xf>
    <xf numFmtId="0" fontId="127" fillId="0" borderId="0" xfId="3" applyFont="1" applyAlignment="1">
      <alignment horizontal="center" vertical="center" shrinkToFit="1"/>
    </xf>
    <xf numFmtId="0" fontId="93" fillId="0" borderId="0" xfId="3" applyFont="1" applyAlignment="1">
      <alignment horizontal="center" vertical="center" shrinkToFit="1"/>
    </xf>
    <xf numFmtId="20" fontId="79" fillId="0" borderId="258" xfId="3" applyNumberFormat="1" applyFont="1" applyBorder="1" applyAlignment="1" applyProtection="1">
      <alignment horizontal="center" vertical="center" shrinkToFit="1"/>
      <protection locked="0"/>
    </xf>
    <xf numFmtId="0" fontId="79" fillId="0" borderId="64" xfId="3" applyFont="1" applyBorder="1" applyAlignment="1" applyProtection="1">
      <alignment horizontal="center" vertical="center" shrinkToFit="1"/>
      <protection locked="0"/>
    </xf>
    <xf numFmtId="0" fontId="79" fillId="0" borderId="254" xfId="3" applyFont="1" applyBorder="1" applyAlignment="1" applyProtection="1">
      <alignment horizontal="center" vertical="center" shrinkToFit="1"/>
      <protection locked="0"/>
    </xf>
    <xf numFmtId="0" fontId="79" fillId="0" borderId="259" xfId="3" applyFont="1" applyBorder="1" applyAlignment="1" applyProtection="1">
      <alignment horizontal="center" vertical="center" shrinkToFit="1"/>
      <protection locked="0"/>
    </xf>
    <xf numFmtId="0" fontId="79" fillId="0" borderId="86" xfId="3" applyFont="1" applyBorder="1" applyAlignment="1" applyProtection="1">
      <alignment horizontal="center" vertical="center" shrinkToFit="1"/>
      <protection locked="0"/>
    </xf>
    <xf numFmtId="0" fontId="79" fillId="0" borderId="260" xfId="3" applyFont="1" applyBorder="1" applyAlignment="1" applyProtection="1">
      <alignment horizontal="center" vertical="center" shrinkToFit="1"/>
      <protection locked="0"/>
    </xf>
    <xf numFmtId="0" fontId="79" fillId="0" borderId="192" xfId="3" applyFont="1" applyBorder="1" applyAlignment="1" applyProtection="1">
      <alignment horizontal="center" vertical="center" shrinkToFit="1"/>
      <protection locked="0"/>
    </xf>
    <xf numFmtId="0" fontId="79" fillId="0" borderId="25" xfId="3" applyFont="1" applyBorder="1" applyAlignment="1" applyProtection="1">
      <alignment horizontal="center" vertical="center" shrinkToFit="1"/>
      <protection locked="0"/>
    </xf>
    <xf numFmtId="0" fontId="79" fillId="0" borderId="8" xfId="3" applyFont="1" applyBorder="1" applyAlignment="1" applyProtection="1">
      <alignment horizontal="center" vertical="center" shrinkToFit="1"/>
      <protection locked="0"/>
    </xf>
    <xf numFmtId="0" fontId="79" fillId="0" borderId="50" xfId="3" applyFont="1" applyBorder="1" applyAlignment="1" applyProtection="1">
      <alignment horizontal="center" vertical="center" shrinkToFit="1"/>
      <protection locked="0"/>
    </xf>
    <xf numFmtId="0" fontId="79" fillId="0" borderId="106" xfId="3" applyFont="1" applyBorder="1" applyAlignment="1">
      <alignment horizontal="center" vertical="center" shrinkToFit="1"/>
    </xf>
    <xf numFmtId="0" fontId="79" fillId="0" borderId="115" xfId="3" applyFont="1" applyBorder="1" applyAlignment="1">
      <alignment horizontal="center" vertical="center" shrinkToFit="1"/>
    </xf>
    <xf numFmtId="0" fontId="79" fillId="0" borderId="52" xfId="3" applyFont="1" applyBorder="1" applyAlignment="1">
      <alignment horizontal="center" vertical="center" shrinkToFit="1"/>
    </xf>
    <xf numFmtId="0" fontId="79" fillId="0" borderId="192" xfId="3" applyFont="1" applyBorder="1" applyAlignment="1">
      <alignment horizontal="center" vertical="center" shrinkToFit="1"/>
    </xf>
    <xf numFmtId="0" fontId="79" fillId="0" borderId="194" xfId="3" applyFont="1" applyBorder="1" applyAlignment="1" applyProtection="1">
      <alignment horizontal="center" vertical="center" shrinkToFit="1"/>
      <protection locked="0"/>
    </xf>
    <xf numFmtId="0" fontId="81" fillId="0" borderId="0" xfId="3" applyFont="1" applyAlignment="1">
      <alignment horizontal="center" vertical="top" wrapText="1" shrinkToFit="1"/>
    </xf>
    <xf numFmtId="0" fontId="79" fillId="0" borderId="105" xfId="3" applyFont="1" applyBorder="1" applyAlignment="1">
      <alignment horizontal="center" vertical="center" shrinkToFit="1"/>
    </xf>
    <xf numFmtId="0" fontId="79" fillId="0" borderId="14" xfId="3" applyFont="1" applyBorder="1" applyAlignment="1">
      <alignment horizontal="center" vertical="center" shrinkToFit="1"/>
    </xf>
    <xf numFmtId="0" fontId="79" fillId="0" borderId="50" xfId="3" applyFont="1" applyBorder="1" applyAlignment="1">
      <alignment horizontal="center" vertical="center" shrinkToFit="1"/>
    </xf>
    <xf numFmtId="0" fontId="79" fillId="0" borderId="204" xfId="3" applyFont="1" applyBorder="1">
      <alignment vertical="center"/>
    </xf>
    <xf numFmtId="0" fontId="0" fillId="0" borderId="2" xfId="0" applyBorder="1">
      <alignment vertical="center"/>
    </xf>
    <xf numFmtId="0" fontId="0" fillId="0" borderId="1" xfId="0" applyBorder="1">
      <alignment vertical="center"/>
    </xf>
    <xf numFmtId="0" fontId="0" fillId="0" borderId="221" xfId="0" applyBorder="1">
      <alignment vertical="center"/>
    </xf>
    <xf numFmtId="0" fontId="0" fillId="0" borderId="174" xfId="0" applyBorder="1">
      <alignment vertical="center"/>
    </xf>
    <xf numFmtId="0" fontId="0" fillId="0" borderId="196" xfId="0" applyBorder="1">
      <alignment vertical="center"/>
    </xf>
    <xf numFmtId="0" fontId="79" fillId="0" borderId="328" xfId="3" applyFont="1" applyBorder="1" applyAlignment="1">
      <alignment vertical="center" shrinkToFit="1"/>
    </xf>
    <xf numFmtId="0" fontId="0" fillId="0" borderId="2" xfId="0" applyBorder="1" applyAlignment="1">
      <alignment vertical="center" shrinkToFit="1"/>
    </xf>
    <xf numFmtId="0" fontId="0" fillId="0" borderId="197" xfId="0" applyBorder="1" applyAlignment="1">
      <alignment vertical="center" shrinkToFit="1"/>
    </xf>
    <xf numFmtId="0" fontId="0" fillId="0" borderId="174" xfId="0" applyBorder="1" applyAlignment="1">
      <alignment vertical="center" shrinkToFit="1"/>
    </xf>
    <xf numFmtId="0" fontId="91" fillId="0" borderId="324" xfId="3" applyFont="1" applyBorder="1" applyAlignment="1">
      <alignment horizontal="center" vertical="center" shrinkToFit="1"/>
    </xf>
    <xf numFmtId="0" fontId="0" fillId="0" borderId="325" xfId="0" applyBorder="1" applyAlignment="1">
      <alignment horizontal="center" vertical="center" shrinkToFit="1"/>
    </xf>
    <xf numFmtId="0" fontId="0" fillId="0" borderId="221" xfId="0" applyBorder="1" applyAlignment="1">
      <alignment horizontal="center" vertical="center" shrinkToFit="1"/>
    </xf>
    <xf numFmtId="0" fontId="0" fillId="0" borderId="174" xfId="0" applyBorder="1" applyAlignment="1">
      <alignment horizontal="center" vertical="center" shrinkToFit="1"/>
    </xf>
    <xf numFmtId="0" fontId="79" fillId="0" borderId="118" xfId="3" applyFont="1" applyBorder="1" applyAlignment="1">
      <alignment horizontal="center" vertical="center" shrinkToFit="1"/>
    </xf>
    <xf numFmtId="0" fontId="82" fillId="0" borderId="134" xfId="3" applyFont="1" applyBorder="1" applyAlignment="1">
      <alignment horizontal="left" vertical="center"/>
    </xf>
    <xf numFmtId="0" fontId="82" fillId="0" borderId="41" xfId="3" applyFont="1" applyBorder="1" applyAlignment="1">
      <alignment horizontal="left" vertical="center"/>
    </xf>
    <xf numFmtId="0" fontId="82" fillId="0" borderId="55" xfId="3" applyFont="1" applyBorder="1" applyAlignment="1">
      <alignment horizontal="left" vertical="center"/>
    </xf>
    <xf numFmtId="0" fontId="82" fillId="0" borderId="107" xfId="3" applyFont="1" applyBorder="1" applyAlignment="1" applyProtection="1">
      <alignment horizontal="left" vertical="top"/>
      <protection locked="0"/>
    </xf>
    <xf numFmtId="0" fontId="82" fillId="0" borderId="53" xfId="3" applyFont="1" applyBorder="1" applyAlignment="1" applyProtection="1">
      <alignment horizontal="left" vertical="top"/>
      <protection locked="0"/>
    </xf>
    <xf numFmtId="0" fontId="82" fillId="0" borderId="118" xfId="3" applyFont="1" applyBorder="1" applyAlignment="1" applyProtection="1">
      <alignment horizontal="left" vertical="top"/>
      <protection locked="0"/>
    </xf>
    <xf numFmtId="0" fontId="79" fillId="0" borderId="2" xfId="3" applyFont="1" applyBorder="1" applyAlignment="1">
      <alignment horizontal="center" vertical="center" shrinkToFit="1"/>
    </xf>
    <xf numFmtId="0" fontId="79" fillId="0" borderId="41" xfId="3" applyFont="1" applyBorder="1" applyAlignment="1" applyProtection="1">
      <alignment horizontal="center" vertical="center" shrinkToFit="1"/>
      <protection locked="0"/>
    </xf>
    <xf numFmtId="0" fontId="0" fillId="0" borderId="41" xfId="0" applyBorder="1" applyAlignment="1" applyProtection="1">
      <alignment vertical="center" shrinkToFit="1"/>
      <protection locked="0"/>
    </xf>
    <xf numFmtId="0" fontId="0" fillId="0" borderId="41" xfId="0" applyBorder="1" applyAlignment="1">
      <alignment horizontal="right" vertical="center" shrinkToFit="1"/>
    </xf>
    <xf numFmtId="0" fontId="79" fillId="0" borderId="48" xfId="3" applyFont="1" applyBorder="1" applyAlignment="1" applyProtection="1">
      <alignment horizontal="center" vertical="center" shrinkToFit="1"/>
      <protection locked="0"/>
    </xf>
    <xf numFmtId="0" fontId="91" fillId="0" borderId="107" xfId="3" applyFont="1" applyBorder="1" applyAlignment="1">
      <alignment horizontal="center" vertical="center" shrinkToFit="1"/>
    </xf>
    <xf numFmtId="0" fontId="91" fillId="0" borderId="53" xfId="3" applyFont="1" applyBorder="1" applyAlignment="1">
      <alignment horizontal="center" vertical="center" shrinkToFit="1"/>
    </xf>
    <xf numFmtId="0" fontId="91" fillId="0" borderId="118" xfId="3" applyFont="1" applyBorder="1" applyAlignment="1">
      <alignment horizontal="center" vertical="center" shrinkToFit="1"/>
    </xf>
    <xf numFmtId="0" fontId="141" fillId="0" borderId="53" xfId="3" applyFont="1" applyBorder="1" applyAlignment="1">
      <alignment horizontal="center" vertical="center" shrinkToFit="1"/>
    </xf>
    <xf numFmtId="0" fontId="10" fillId="0" borderId="53" xfId="0" applyFont="1" applyBorder="1" applyAlignment="1">
      <alignment vertical="center" shrinkToFit="1"/>
    </xf>
    <xf numFmtId="176" fontId="76" fillId="0" borderId="197" xfId="3" applyNumberFormat="1" applyFont="1" applyBorder="1" applyAlignment="1">
      <alignment horizontal="center" vertical="center"/>
    </xf>
    <xf numFmtId="176" fontId="76" fillId="0" borderId="174" xfId="3" applyNumberFormat="1" applyFont="1" applyBorder="1" applyAlignment="1">
      <alignment horizontal="center" vertical="center"/>
    </xf>
    <xf numFmtId="0" fontId="96" fillId="0" borderId="245" xfId="3" applyFont="1" applyBorder="1" applyAlignment="1">
      <alignment horizontal="center" vertical="center" shrinkToFit="1"/>
    </xf>
    <xf numFmtId="0" fontId="96" fillId="0" borderId="240" xfId="3" applyFont="1" applyBorder="1" applyAlignment="1">
      <alignment horizontal="center" vertical="center" shrinkToFit="1"/>
    </xf>
    <xf numFmtId="0" fontId="96" fillId="0" borderId="241" xfId="3" applyFont="1" applyBorder="1" applyAlignment="1">
      <alignment horizontal="center" vertical="center" shrinkToFit="1"/>
    </xf>
    <xf numFmtId="0" fontId="96" fillId="0" borderId="187" xfId="3" applyFont="1" applyBorder="1" applyAlignment="1">
      <alignment horizontal="center" vertical="center" shrinkToFit="1"/>
    </xf>
    <xf numFmtId="0" fontId="78" fillId="0" borderId="27" xfId="3" applyFont="1" applyBorder="1" applyAlignment="1">
      <alignment horizontal="center" vertical="center"/>
    </xf>
    <xf numFmtId="0" fontId="78" fillId="0" borderId="12" xfId="3" applyFont="1" applyBorder="1" applyAlignment="1">
      <alignment horizontal="center" vertical="center"/>
    </xf>
    <xf numFmtId="0" fontId="79" fillId="0" borderId="80" xfId="3" applyFont="1" applyBorder="1" applyAlignment="1" applyProtection="1">
      <alignment horizontal="center" vertical="center" shrinkToFit="1"/>
      <protection locked="0"/>
    </xf>
    <xf numFmtId="20" fontId="79" fillId="0" borderId="255" xfId="3" applyNumberFormat="1" applyFont="1" applyBorder="1" applyAlignment="1" applyProtection="1">
      <alignment horizontal="center" vertical="center" shrinkToFit="1"/>
      <protection locked="0"/>
    </xf>
    <xf numFmtId="0" fontId="79" fillId="0" borderId="256" xfId="3" applyFont="1" applyBorder="1" applyAlignment="1" applyProtection="1">
      <alignment horizontal="center" vertical="center" shrinkToFit="1"/>
      <protection locked="0"/>
    </xf>
    <xf numFmtId="0" fontId="79" fillId="0" borderId="257" xfId="3" applyFont="1" applyBorder="1" applyAlignment="1" applyProtection="1">
      <alignment horizontal="center" vertical="center" shrinkToFit="1"/>
      <protection locked="0"/>
    </xf>
    <xf numFmtId="0" fontId="79" fillId="0" borderId="109" xfId="3" applyFont="1" applyBorder="1" applyAlignment="1" applyProtection="1">
      <alignment horizontal="center" vertical="center" shrinkToFit="1"/>
      <protection locked="0"/>
    </xf>
    <xf numFmtId="0" fontId="79" fillId="0" borderId="67" xfId="3" applyFont="1" applyBorder="1" applyAlignment="1" applyProtection="1">
      <alignment horizontal="center" vertical="center" shrinkToFit="1"/>
      <protection locked="0"/>
    </xf>
    <xf numFmtId="0" fontId="79" fillId="0" borderId="319" xfId="3" applyFont="1" applyBorder="1" applyAlignment="1" applyProtection="1">
      <alignment horizontal="center" vertical="center" shrinkToFit="1"/>
      <protection locked="0"/>
    </xf>
    <xf numFmtId="0" fontId="91" fillId="0" borderId="320" xfId="3" applyFont="1" applyBorder="1" applyAlignment="1">
      <alignment horizontal="center" vertical="center" shrinkToFit="1"/>
    </xf>
    <xf numFmtId="0" fontId="91" fillId="0" borderId="321" xfId="3" applyFont="1" applyBorder="1" applyAlignment="1">
      <alignment horizontal="center" vertical="center" shrinkToFit="1"/>
    </xf>
    <xf numFmtId="0" fontId="91" fillId="0" borderId="322" xfId="3" applyFont="1" applyBorder="1" applyAlignment="1">
      <alignment horizontal="center" vertical="center" shrinkToFit="1"/>
    </xf>
    <xf numFmtId="0" fontId="79" fillId="0" borderId="57" xfId="3" applyFont="1" applyBorder="1" applyAlignment="1">
      <alignment horizontal="center" vertical="center" shrinkToFit="1"/>
    </xf>
    <xf numFmtId="0" fontId="79" fillId="0" borderId="234" xfId="3" applyFont="1" applyBorder="1" applyAlignment="1">
      <alignment horizontal="center" vertical="center" shrinkToFit="1"/>
    </xf>
    <xf numFmtId="0" fontId="79" fillId="0" borderId="53" xfId="3" applyFont="1" applyBorder="1" applyAlignment="1" applyProtection="1">
      <alignment horizontal="center" vertical="center"/>
      <protection locked="0"/>
    </xf>
    <xf numFmtId="0" fontId="79" fillId="0" borderId="125" xfId="3" applyFont="1" applyBorder="1" applyAlignment="1" applyProtection="1">
      <alignment horizontal="center" vertical="center"/>
      <protection locked="0"/>
    </xf>
    <xf numFmtId="0" fontId="94" fillId="0" borderId="233" xfId="3" applyFont="1" applyBorder="1" applyAlignment="1">
      <alignment horizontal="center" vertical="center"/>
    </xf>
    <xf numFmtId="0" fontId="94" fillId="0" borderId="15" xfId="3" applyFont="1" applyBorder="1" applyAlignment="1">
      <alignment horizontal="center" vertical="center"/>
    </xf>
    <xf numFmtId="0" fontId="87" fillId="0" borderId="15" xfId="3" applyFont="1" applyBorder="1" applyAlignment="1">
      <alignment horizontal="center" vertical="center"/>
    </xf>
    <xf numFmtId="0" fontId="87" fillId="0" borderId="234" xfId="3" applyFont="1" applyBorder="1" applyAlignment="1">
      <alignment horizontal="center" vertical="center"/>
    </xf>
    <xf numFmtId="0" fontId="79" fillId="0" borderId="83" xfId="3" applyFont="1" applyBorder="1" applyAlignment="1">
      <alignment horizontal="center" vertical="center" shrinkToFit="1"/>
    </xf>
    <xf numFmtId="0" fontId="79" fillId="0" borderId="18" xfId="3" applyFont="1" applyBorder="1" applyAlignment="1" applyProtection="1">
      <alignment horizontal="center" vertical="center" shrinkToFit="1"/>
      <protection locked="0"/>
    </xf>
    <xf numFmtId="20" fontId="79" fillId="0" borderId="26" xfId="3" applyNumberFormat="1" applyFont="1" applyBorder="1" applyAlignment="1" applyProtection="1">
      <alignment horizontal="center" vertical="center" shrinkToFit="1"/>
      <protection locked="0"/>
    </xf>
    <xf numFmtId="20" fontId="79" fillId="0" borderId="16" xfId="3" applyNumberFormat="1" applyFont="1" applyBorder="1" applyAlignment="1" applyProtection="1">
      <alignment horizontal="center" vertical="center" shrinkToFit="1"/>
      <protection locked="0"/>
    </xf>
    <xf numFmtId="20" fontId="79" fillId="0" borderId="10" xfId="3" applyNumberFormat="1" applyFont="1" applyBorder="1" applyAlignment="1" applyProtection="1">
      <alignment horizontal="center" vertical="center" shrinkToFit="1"/>
      <protection locked="0"/>
    </xf>
    <xf numFmtId="0" fontId="79" fillId="0" borderId="26" xfId="3" applyFont="1" applyBorder="1" applyAlignment="1" applyProtection="1">
      <alignment horizontal="center" vertical="center" shrinkToFit="1"/>
      <protection locked="0"/>
    </xf>
    <xf numFmtId="0" fontId="79" fillId="0" borderId="16" xfId="3" applyFont="1" applyBorder="1" applyAlignment="1" applyProtection="1">
      <alignment horizontal="center" vertical="center" shrinkToFit="1"/>
      <protection locked="0"/>
    </xf>
    <xf numFmtId="0" fontId="79" fillId="0" borderId="10" xfId="3" applyFont="1" applyBorder="1" applyAlignment="1" applyProtection="1">
      <alignment horizontal="center" vertical="center" shrinkToFit="1"/>
      <protection locked="0"/>
    </xf>
    <xf numFmtId="0" fontId="79" fillId="0" borderId="233" xfId="3" applyFont="1" applyBorder="1" applyAlignment="1">
      <alignment horizontal="center" vertical="center" shrinkToFit="1"/>
    </xf>
    <xf numFmtId="0" fontId="79" fillId="0" borderId="15" xfId="3" applyFont="1" applyBorder="1" applyAlignment="1">
      <alignment horizontal="center" vertical="center" shrinkToFit="1"/>
    </xf>
    <xf numFmtId="0" fontId="79" fillId="0" borderId="233" xfId="3" applyFont="1" applyBorder="1" applyAlignment="1" applyProtection="1">
      <alignment horizontal="center" vertical="center" shrinkToFit="1"/>
      <protection locked="0"/>
    </xf>
    <xf numFmtId="0" fontId="79" fillId="0" borderId="15" xfId="3" applyFont="1" applyBorder="1" applyAlignment="1" applyProtection="1">
      <alignment horizontal="center" vertical="center" shrinkToFit="1"/>
      <protection locked="0"/>
    </xf>
    <xf numFmtId="0" fontId="79" fillId="0" borderId="19" xfId="3" applyFont="1" applyBorder="1" applyAlignment="1" applyProtection="1">
      <alignment horizontal="center" vertical="center" shrinkToFit="1"/>
      <protection locked="0"/>
    </xf>
    <xf numFmtId="0" fontId="91" fillId="0" borderId="178" xfId="3" applyFont="1" applyBorder="1" applyAlignment="1">
      <alignment horizontal="center" vertical="center" shrinkToFit="1"/>
    </xf>
    <xf numFmtId="0" fontId="91" fillId="0" borderId="179" xfId="3" applyFont="1" applyBorder="1" applyAlignment="1">
      <alignment horizontal="center" vertical="center" shrinkToFit="1"/>
    </xf>
    <xf numFmtId="0" fontId="79" fillId="0" borderId="193" xfId="3" applyFont="1" applyBorder="1" applyAlignment="1">
      <alignment horizontal="center" vertical="center" shrinkToFit="1"/>
    </xf>
    <xf numFmtId="0" fontId="79" fillId="0" borderId="24" xfId="3" applyFont="1" applyBorder="1" applyAlignment="1" applyProtection="1">
      <alignment horizontal="center" vertical="center" shrinkToFit="1"/>
      <protection locked="0"/>
    </xf>
    <xf numFmtId="0" fontId="91" fillId="0" borderId="265" xfId="3" applyFont="1" applyBorder="1" applyAlignment="1" applyProtection="1">
      <alignment horizontal="center" vertical="center" shrinkToFit="1"/>
      <protection locked="0"/>
    </xf>
    <xf numFmtId="0" fontId="91" fillId="0" borderId="177" xfId="3" applyFont="1" applyBorder="1" applyAlignment="1" applyProtection="1">
      <alignment horizontal="center" vertical="center" shrinkToFit="1"/>
      <protection locked="0"/>
    </xf>
    <xf numFmtId="0" fontId="91" fillId="0" borderId="266" xfId="3" applyFont="1" applyBorder="1" applyAlignment="1" applyProtection="1">
      <alignment horizontal="center" vertical="center" shrinkToFit="1"/>
      <protection locked="0"/>
    </xf>
    <xf numFmtId="0" fontId="91" fillId="0" borderId="162" xfId="3" applyFont="1" applyBorder="1" applyAlignment="1" applyProtection="1">
      <alignment horizontal="center" vertical="center" shrinkToFit="1"/>
      <protection locked="0"/>
    </xf>
    <xf numFmtId="0" fontId="95" fillId="0" borderId="242" xfId="3" applyFont="1" applyBorder="1" applyAlignment="1">
      <alignment horizontal="center" vertical="center" shrinkToFit="1"/>
    </xf>
    <xf numFmtId="0" fontId="95" fillId="0" borderId="243" xfId="3" applyFont="1" applyBorder="1" applyAlignment="1">
      <alignment horizontal="center" vertical="center" shrinkToFit="1"/>
    </xf>
    <xf numFmtId="0" fontId="95" fillId="0" borderId="244" xfId="3" applyFont="1" applyBorder="1" applyAlignment="1">
      <alignment horizontal="center" vertical="center" shrinkToFit="1"/>
    </xf>
    <xf numFmtId="3" fontId="91" fillId="0" borderId="311" xfId="3" applyNumberFormat="1" applyFont="1" applyBorder="1" applyAlignment="1">
      <alignment horizontal="center" vertical="center" shrinkToFit="1"/>
    </xf>
    <xf numFmtId="0" fontId="91" fillId="0" borderId="312" xfId="3" applyFont="1" applyBorder="1" applyAlignment="1">
      <alignment horizontal="center" vertical="center" shrinkToFit="1"/>
    </xf>
    <xf numFmtId="3" fontId="91" fillId="0" borderId="312" xfId="3" applyNumberFormat="1" applyFont="1" applyBorder="1" applyAlignment="1">
      <alignment horizontal="center" vertical="center" shrinkToFit="1"/>
    </xf>
    <xf numFmtId="0" fontId="91" fillId="0" borderId="311" xfId="3" applyFont="1" applyBorder="1" applyAlignment="1">
      <alignment horizontal="center" vertical="center" shrinkToFit="1"/>
    </xf>
    <xf numFmtId="0" fontId="79" fillId="0" borderId="226" xfId="3" applyFont="1" applyBorder="1" applyAlignment="1">
      <alignment horizontal="center" vertical="center" shrinkToFit="1"/>
    </xf>
    <xf numFmtId="0" fontId="79" fillId="0" borderId="225" xfId="3" applyFont="1" applyBorder="1" applyAlignment="1">
      <alignment horizontal="center" vertical="center" shrinkToFit="1"/>
    </xf>
    <xf numFmtId="0" fontId="91" fillId="0" borderId="261" xfId="3" applyFont="1" applyBorder="1" applyAlignment="1">
      <alignment horizontal="center" vertical="center" shrinkToFit="1"/>
    </xf>
    <xf numFmtId="0" fontId="91" fillId="0" borderId="262" xfId="3" applyFont="1" applyBorder="1" applyAlignment="1">
      <alignment horizontal="center" vertical="center" shrinkToFit="1"/>
    </xf>
    <xf numFmtId="0" fontId="91" fillId="0" borderId="263" xfId="3" applyFont="1" applyBorder="1" applyAlignment="1">
      <alignment horizontal="center" vertical="center" shrinkToFit="1"/>
    </xf>
    <xf numFmtId="0" fontId="91" fillId="0" borderId="264" xfId="3" applyFont="1" applyBorder="1" applyAlignment="1">
      <alignment horizontal="center" vertical="center" shrinkToFit="1"/>
    </xf>
    <xf numFmtId="0" fontId="91" fillId="0" borderId="242" xfId="3" applyFont="1" applyBorder="1" applyAlignment="1">
      <alignment horizontal="center" vertical="center" shrinkToFit="1"/>
    </xf>
    <xf numFmtId="0" fontId="91" fillId="0" borderId="243" xfId="3" applyFont="1" applyBorder="1" applyAlignment="1">
      <alignment horizontal="center" vertical="center" shrinkToFit="1"/>
    </xf>
    <xf numFmtId="0" fontId="91" fillId="0" borderId="244" xfId="3" applyFont="1" applyBorder="1" applyAlignment="1">
      <alignment horizontal="center" vertical="center" shrinkToFit="1"/>
    </xf>
    <xf numFmtId="0" fontId="81" fillId="0" borderId="0" xfId="3" applyFont="1" applyAlignment="1">
      <alignment horizontal="center" vertical="center" shrinkToFit="1"/>
    </xf>
    <xf numFmtId="0" fontId="106" fillId="0" borderId="104" xfId="3" applyFont="1" applyBorder="1" applyAlignment="1">
      <alignment horizontal="center" vertical="center" shrinkToFit="1"/>
    </xf>
    <xf numFmtId="0" fontId="108" fillId="0" borderId="89" xfId="3" applyFont="1" applyBorder="1" applyAlignment="1">
      <alignment horizontal="center" vertical="center" shrinkToFit="1"/>
    </xf>
    <xf numFmtId="0" fontId="108" fillId="0" borderId="104" xfId="3" applyFont="1" applyBorder="1" applyAlignment="1">
      <alignment horizontal="center" vertical="center" shrinkToFit="1"/>
    </xf>
    <xf numFmtId="0" fontId="108" fillId="0" borderId="317" xfId="3" applyFont="1" applyBorder="1" applyAlignment="1">
      <alignment horizontal="center" vertical="center" shrinkToFit="1"/>
    </xf>
    <xf numFmtId="56" fontId="133" fillId="0" borderId="107" xfId="3" applyNumberFormat="1" applyFont="1" applyBorder="1" applyAlignment="1" applyProtection="1">
      <alignment horizontal="center" vertical="center" shrinkToFit="1"/>
      <protection locked="0"/>
    </xf>
    <xf numFmtId="0" fontId="133" fillId="0" borderId="53" xfId="3" applyFont="1" applyBorder="1" applyAlignment="1" applyProtection="1">
      <alignment horizontal="center" vertical="center" shrinkToFit="1"/>
      <protection locked="0"/>
    </xf>
    <xf numFmtId="0" fontId="79" fillId="0" borderId="74" xfId="3" applyFont="1" applyBorder="1" applyAlignment="1" applyProtection="1">
      <alignment horizontal="center" vertical="center" shrinkToFit="1"/>
      <protection locked="0"/>
    </xf>
    <xf numFmtId="0" fontId="79" fillId="0" borderId="125" xfId="3" applyFont="1" applyBorder="1" applyAlignment="1" applyProtection="1">
      <alignment horizontal="center" vertical="center" shrinkToFit="1"/>
      <protection locked="0"/>
    </xf>
    <xf numFmtId="20" fontId="96" fillId="0" borderId="318" xfId="3" applyNumberFormat="1" applyFont="1" applyBorder="1" applyAlignment="1" applyProtection="1">
      <alignment horizontal="center" vertical="center" shrinkToFit="1"/>
      <protection locked="0"/>
    </xf>
    <xf numFmtId="0" fontId="96" fillId="0" borderId="67" xfId="3" applyFont="1" applyBorder="1" applyAlignment="1" applyProtection="1">
      <alignment horizontal="center" vertical="center" shrinkToFit="1"/>
      <protection locked="0"/>
    </xf>
    <xf numFmtId="0" fontId="96" fillId="0" borderId="319" xfId="3" applyFont="1" applyBorder="1" applyAlignment="1" applyProtection="1">
      <alignment horizontal="center" vertical="center" shrinkToFit="1"/>
      <protection locked="0"/>
    </xf>
    <xf numFmtId="0" fontId="134" fillId="0" borderId="105" xfId="3" applyFont="1" applyBorder="1" applyAlignment="1">
      <alignment horizontal="center" vertical="center"/>
    </xf>
    <xf numFmtId="0" fontId="134" fillId="0" borderId="53" xfId="3" applyFont="1" applyBorder="1" applyAlignment="1">
      <alignment horizontal="center" vertical="center"/>
    </xf>
    <xf numFmtId="0" fontId="135" fillId="0" borderId="105" xfId="3" applyFont="1" applyBorder="1" applyAlignment="1" applyProtection="1">
      <alignment horizontal="center" vertical="center" shrinkToFit="1"/>
      <protection locked="0"/>
    </xf>
    <xf numFmtId="0" fontId="135" fillId="0" borderId="53" xfId="3" applyFont="1" applyBorder="1" applyAlignment="1" applyProtection="1">
      <alignment horizontal="center" vertical="center" shrinkToFit="1"/>
      <protection locked="0"/>
    </xf>
    <xf numFmtId="0" fontId="79" fillId="0" borderId="125" xfId="3" applyFont="1" applyBorder="1" applyAlignment="1">
      <alignment horizontal="center" vertical="center" shrinkToFit="1"/>
    </xf>
    <xf numFmtId="176" fontId="79" fillId="0" borderId="105" xfId="3" applyNumberFormat="1" applyFont="1" applyBorder="1" applyAlignment="1">
      <alignment horizontal="center" vertical="center" shrinkToFit="1"/>
    </xf>
    <xf numFmtId="176" fontId="79" fillId="0" borderId="53" xfId="3" applyNumberFormat="1" applyFont="1" applyBorder="1" applyAlignment="1">
      <alignment horizontal="center" vertical="center" shrinkToFit="1"/>
    </xf>
    <xf numFmtId="0" fontId="135" fillId="0" borderId="192" xfId="3" applyFont="1" applyBorder="1" applyAlignment="1" applyProtection="1">
      <alignment horizontal="center" vertical="center" shrinkToFit="1"/>
      <protection locked="0"/>
    </xf>
    <xf numFmtId="0" fontId="135" fillId="0" borderId="25" xfId="3" applyFont="1" applyBorder="1" applyAlignment="1" applyProtection="1">
      <alignment horizontal="center" vertical="center" shrinkToFit="1"/>
      <protection locked="0"/>
    </xf>
    <xf numFmtId="0" fontId="79" fillId="0" borderId="0" xfId="3" applyFont="1" applyAlignment="1">
      <alignment horizontal="center" vertical="center" shrinkToFit="1"/>
    </xf>
    <xf numFmtId="56" fontId="133" fillId="0" borderId="100" xfId="3" applyNumberFormat="1" applyFont="1" applyBorder="1" applyAlignment="1" applyProtection="1">
      <alignment horizontal="center" vertical="center" shrinkToFit="1"/>
      <protection locked="0"/>
    </xf>
    <xf numFmtId="0" fontId="133" fillId="0" borderId="16" xfId="3" applyFont="1" applyBorder="1" applyAlignment="1" applyProtection="1">
      <alignment horizontal="center" vertical="center" shrinkToFit="1"/>
      <protection locked="0"/>
    </xf>
    <xf numFmtId="0" fontId="79" fillId="0" borderId="71" xfId="3" applyFont="1" applyBorder="1" applyAlignment="1" applyProtection="1">
      <alignment horizontal="center" vertical="center" shrinkToFit="1"/>
      <protection locked="0"/>
    </xf>
    <xf numFmtId="0" fontId="144" fillId="0" borderId="0" xfId="3" applyFont="1" applyAlignment="1">
      <alignment horizontal="left" vertical="center" shrinkToFit="1"/>
    </xf>
    <xf numFmtId="0" fontId="109" fillId="0" borderId="0" xfId="3" applyFont="1" applyAlignment="1">
      <alignment horizontal="center" vertical="center" shrinkToFit="1"/>
    </xf>
    <xf numFmtId="176" fontId="106" fillId="0" borderId="315" xfId="3" applyNumberFormat="1" applyFont="1" applyBorder="1" applyAlignment="1">
      <alignment horizontal="center" vertical="center" shrinkToFit="1"/>
    </xf>
    <xf numFmtId="176" fontId="106" fillId="0" borderId="316" xfId="3" applyNumberFormat="1" applyFont="1" applyBorder="1" applyAlignment="1">
      <alignment horizontal="center" vertical="center" shrinkToFit="1"/>
    </xf>
    <xf numFmtId="0" fontId="106" fillId="0" borderId="314" xfId="3" applyFont="1" applyBorder="1" applyAlignment="1">
      <alignment horizontal="center" vertical="center" shrinkToFit="1"/>
    </xf>
    <xf numFmtId="0" fontId="106" fillId="0" borderId="315" xfId="3" applyFont="1" applyBorder="1" applyAlignment="1">
      <alignment horizontal="center" vertical="center" shrinkToFit="1"/>
    </xf>
    <xf numFmtId="0" fontId="108" fillId="0" borderId="131" xfId="3" applyFont="1" applyBorder="1" applyAlignment="1">
      <alignment horizontal="center" vertical="center" shrinkToFit="1"/>
    </xf>
    <xf numFmtId="0" fontId="91" fillId="0" borderId="186" xfId="3" applyFont="1" applyBorder="1" applyAlignment="1">
      <alignment horizontal="center" vertical="center" shrinkToFit="1"/>
    </xf>
    <xf numFmtId="20" fontId="96" fillId="0" borderId="258" xfId="3" applyNumberFormat="1" applyFont="1" applyBorder="1" applyAlignment="1" applyProtection="1">
      <alignment horizontal="center" vertical="center" shrinkToFit="1"/>
      <protection locked="0"/>
    </xf>
    <xf numFmtId="0" fontId="96" fillId="0" borderId="64" xfId="3" applyFont="1" applyBorder="1" applyAlignment="1" applyProtection="1">
      <alignment horizontal="center" vertical="center" shrinkToFit="1"/>
      <protection locked="0"/>
    </xf>
    <xf numFmtId="0" fontId="96" fillId="0" borderId="254" xfId="3" applyFont="1" applyBorder="1" applyAlignment="1" applyProtection="1">
      <alignment horizontal="center" vertical="center" shrinkToFit="1"/>
      <protection locked="0"/>
    </xf>
    <xf numFmtId="0" fontId="134" fillId="0" borderId="192" xfId="3" applyFont="1" applyBorder="1" applyAlignment="1">
      <alignment horizontal="center" vertical="center"/>
    </xf>
    <xf numFmtId="0" fontId="134" fillId="0" borderId="25" xfId="3" applyFont="1" applyBorder="1" applyAlignment="1">
      <alignment horizontal="center" vertical="center"/>
    </xf>
    <xf numFmtId="56" fontId="133" fillId="0" borderId="194" xfId="3" applyNumberFormat="1" applyFont="1" applyBorder="1" applyAlignment="1" applyProtection="1">
      <alignment horizontal="center" vertical="center" shrinkToFit="1"/>
      <protection locked="0"/>
    </xf>
    <xf numFmtId="0" fontId="133" fillId="0" borderId="25" xfId="3" applyFont="1" applyBorder="1" applyAlignment="1" applyProtection="1">
      <alignment horizontal="center" vertical="center" shrinkToFit="1"/>
      <protection locked="0"/>
    </xf>
    <xf numFmtId="0" fontId="79" fillId="0" borderId="193" xfId="3" applyFont="1" applyBorder="1" applyAlignment="1" applyProtection="1">
      <alignment horizontal="center" vertical="center" shrinkToFit="1"/>
      <protection locked="0"/>
    </xf>
    <xf numFmtId="176" fontId="133" fillId="0" borderId="221" xfId="3" applyNumberFormat="1" applyFont="1" applyBorder="1" applyAlignment="1">
      <alignment horizontal="center" vertical="center" shrinkToFit="1"/>
    </xf>
    <xf numFmtId="176" fontId="133" fillId="0" borderId="174" xfId="3" applyNumberFormat="1" applyFont="1" applyBorder="1" applyAlignment="1">
      <alignment horizontal="center" vertical="center" shrinkToFit="1"/>
    </xf>
    <xf numFmtId="0" fontId="91" fillId="0" borderId="253" xfId="3" applyFont="1" applyBorder="1" applyAlignment="1">
      <alignment horizontal="center" vertical="center" shrinkToFit="1"/>
    </xf>
    <xf numFmtId="0" fontId="91" fillId="0" borderId="203" xfId="3" applyFont="1" applyBorder="1" applyAlignment="1">
      <alignment horizontal="center" vertical="center" shrinkToFit="1"/>
    </xf>
    <xf numFmtId="0" fontId="91" fillId="0" borderId="120" xfId="3" applyFont="1" applyBorder="1" applyAlignment="1">
      <alignment horizontal="center" vertical="center" shrinkToFit="1"/>
    </xf>
    <xf numFmtId="176" fontId="79" fillId="0" borderId="192" xfId="3" applyNumberFormat="1" applyFont="1" applyBorder="1" applyAlignment="1">
      <alignment horizontal="center" vertical="center" shrinkToFit="1"/>
    </xf>
    <xf numFmtId="176" fontId="79" fillId="0" borderId="25" xfId="3" applyNumberFormat="1" applyFont="1" applyBorder="1" applyAlignment="1">
      <alignment horizontal="center" vertical="center" shrinkToFit="1"/>
    </xf>
    <xf numFmtId="20" fontId="96" fillId="0" borderId="144" xfId="3" applyNumberFormat="1" applyFont="1" applyBorder="1" applyAlignment="1" applyProtection="1">
      <alignment horizontal="center" vertical="center" shrinkToFit="1"/>
      <protection locked="0"/>
    </xf>
    <xf numFmtId="0" fontId="96" fillId="0" borderId="42" xfId="3" applyFont="1" applyBorder="1" applyAlignment="1" applyProtection="1">
      <alignment horizontal="center" vertical="center" shrinkToFit="1"/>
      <protection locked="0"/>
    </xf>
    <xf numFmtId="0" fontId="96" fillId="0" borderId="153" xfId="3" applyFont="1" applyBorder="1" applyAlignment="1" applyProtection="1">
      <alignment horizontal="center" vertical="center" shrinkToFit="1"/>
      <protection locked="0"/>
    </xf>
    <xf numFmtId="0" fontId="134" fillId="0" borderId="26" xfId="3" applyFont="1" applyBorder="1" applyAlignment="1">
      <alignment horizontal="center" vertical="center"/>
    </xf>
    <xf numFmtId="0" fontId="134" fillId="0" borderId="16" xfId="3" applyFont="1" applyBorder="1" applyAlignment="1">
      <alignment horizontal="center" vertical="center"/>
    </xf>
    <xf numFmtId="0" fontId="87" fillId="0" borderId="16" xfId="3" applyFont="1" applyBorder="1" applyAlignment="1">
      <alignment horizontal="center" vertical="center"/>
    </xf>
    <xf numFmtId="0" fontId="87" fillId="0" borderId="10" xfId="3" applyFont="1" applyBorder="1" applyAlignment="1">
      <alignment horizontal="center" vertical="center"/>
    </xf>
    <xf numFmtId="0" fontId="135" fillId="0" borderId="26" xfId="3" applyFont="1" applyBorder="1" applyAlignment="1" applyProtection="1">
      <alignment horizontal="center" vertical="center" shrinkToFit="1"/>
      <protection locked="0"/>
    </xf>
    <xf numFmtId="0" fontId="135" fillId="0" borderId="16" xfId="3" applyFont="1" applyBorder="1" applyAlignment="1" applyProtection="1">
      <alignment horizontal="center" vertical="center" shrinkToFit="1"/>
      <protection locked="0"/>
    </xf>
    <xf numFmtId="0" fontId="79" fillId="0" borderId="16" xfId="3" applyFont="1" applyBorder="1" applyAlignment="1">
      <alignment horizontal="center" vertical="center" shrinkToFit="1"/>
    </xf>
    <xf numFmtId="0" fontId="79" fillId="0" borderId="10" xfId="3" applyFont="1" applyBorder="1" applyAlignment="1">
      <alignment horizontal="center" vertical="center" shrinkToFit="1"/>
    </xf>
    <xf numFmtId="176" fontId="79" fillId="0" borderId="26" xfId="3" applyNumberFormat="1" applyFont="1" applyBorder="1" applyAlignment="1">
      <alignment horizontal="center" vertical="center" shrinkToFit="1"/>
    </xf>
    <xf numFmtId="176" fontId="79" fillId="0" borderId="16" xfId="3" applyNumberFormat="1" applyFont="1" applyBorder="1" applyAlignment="1">
      <alignment horizontal="center" vertical="center" shrinkToFit="1"/>
    </xf>
    <xf numFmtId="0" fontId="60" fillId="3" borderId="301" xfId="4" applyFont="1" applyFill="1" applyBorder="1" applyAlignment="1" applyProtection="1">
      <alignment horizontal="center" vertical="center"/>
      <protection locked="0"/>
    </xf>
    <xf numFmtId="0" fontId="60" fillId="3" borderId="302" xfId="4" applyFont="1" applyFill="1" applyBorder="1" applyAlignment="1" applyProtection="1">
      <alignment horizontal="center" vertical="center"/>
      <protection locked="0"/>
    </xf>
    <xf numFmtId="0" fontId="60" fillId="3" borderId="303" xfId="4" applyFont="1" applyFill="1" applyBorder="1" applyAlignment="1" applyProtection="1">
      <alignment horizontal="center" vertical="center"/>
      <protection locked="0"/>
    </xf>
    <xf numFmtId="0" fontId="60" fillId="3" borderId="56" xfId="4" applyFont="1" applyFill="1" applyBorder="1" applyAlignment="1" applyProtection="1">
      <alignment horizontal="center" vertical="center" wrapText="1"/>
      <protection locked="0"/>
    </xf>
    <xf numFmtId="0" fontId="60" fillId="3" borderId="54" xfId="4" applyFont="1" applyFill="1" applyBorder="1" applyAlignment="1" applyProtection="1">
      <alignment horizontal="center" vertical="center" wrapText="1"/>
      <protection locked="0"/>
    </xf>
    <xf numFmtId="0" fontId="60" fillId="3" borderId="31" xfId="4" applyFont="1" applyFill="1" applyBorder="1" applyAlignment="1" applyProtection="1">
      <alignment horizontal="center" vertical="center" wrapText="1"/>
      <protection locked="0"/>
    </xf>
    <xf numFmtId="0" fontId="60" fillId="3" borderId="32" xfId="4" applyFont="1" applyFill="1" applyBorder="1" applyAlignment="1" applyProtection="1">
      <alignment horizontal="center" vertical="center" wrapText="1"/>
      <protection locked="0"/>
    </xf>
    <xf numFmtId="0" fontId="60" fillId="3" borderId="0" xfId="4" applyFont="1" applyFill="1" applyAlignment="1" applyProtection="1">
      <alignment horizontal="center" vertical="center" wrapText="1"/>
      <protection locked="0"/>
    </xf>
    <xf numFmtId="0" fontId="60" fillId="3" borderId="17" xfId="4" applyFont="1" applyFill="1" applyBorder="1" applyAlignment="1" applyProtection="1">
      <alignment horizontal="center" vertical="center" wrapText="1"/>
      <protection locked="0"/>
    </xf>
    <xf numFmtId="0" fontId="100" fillId="3" borderId="56" xfId="4" applyFont="1" applyFill="1" applyBorder="1" applyAlignment="1" applyProtection="1">
      <alignment horizontal="center" vertical="center" wrapText="1"/>
      <protection locked="0"/>
    </xf>
    <xf numFmtId="0" fontId="100" fillId="3" borderId="54" xfId="4" applyFont="1" applyFill="1" applyBorder="1" applyAlignment="1" applyProtection="1">
      <alignment horizontal="center" vertical="center" wrapText="1"/>
      <protection locked="0"/>
    </xf>
    <xf numFmtId="0" fontId="100" fillId="3" borderId="31" xfId="4" applyFont="1" applyFill="1" applyBorder="1" applyAlignment="1" applyProtection="1">
      <alignment horizontal="center" vertical="center" wrapText="1"/>
      <protection locked="0"/>
    </xf>
    <xf numFmtId="0" fontId="100" fillId="3" borderId="32" xfId="4" applyFont="1" applyFill="1" applyBorder="1" applyAlignment="1" applyProtection="1">
      <alignment horizontal="center" vertical="center" wrapText="1"/>
      <protection locked="0"/>
    </xf>
    <xf numFmtId="0" fontId="100" fillId="3" borderId="0" xfId="4" applyFont="1" applyFill="1" applyAlignment="1" applyProtection="1">
      <alignment horizontal="center" vertical="center" wrapText="1"/>
      <protection locked="0"/>
    </xf>
    <xf numFmtId="0" fontId="100" fillId="3" borderId="17" xfId="4" applyFont="1" applyFill="1" applyBorder="1" applyAlignment="1" applyProtection="1">
      <alignment horizontal="center" vertical="center" wrapText="1"/>
      <protection locked="0"/>
    </xf>
    <xf numFmtId="0" fontId="60" fillId="3" borderId="56" xfId="4" applyFont="1" applyFill="1" applyBorder="1" applyAlignment="1" applyProtection="1">
      <alignment horizontal="center" vertical="center" shrinkToFit="1"/>
      <protection locked="0"/>
    </xf>
    <xf numFmtId="0" fontId="60" fillId="3" borderId="28" xfId="4" applyFont="1" applyFill="1" applyBorder="1" applyAlignment="1" applyProtection="1">
      <alignment horizontal="center" vertical="center" shrinkToFit="1"/>
      <protection locked="0"/>
    </xf>
    <xf numFmtId="0" fontId="60" fillId="3" borderId="57" xfId="4" applyFont="1" applyFill="1" applyBorder="1" applyAlignment="1" applyProtection="1">
      <alignment horizontal="center" vertical="center" shrinkToFit="1"/>
      <protection locked="0"/>
    </xf>
    <xf numFmtId="0" fontId="60" fillId="3" borderId="23" xfId="4" applyFont="1" applyFill="1" applyBorder="1" applyAlignment="1" applyProtection="1">
      <alignment horizontal="center" vertical="center" shrinkToFit="1"/>
      <protection locked="0"/>
    </xf>
    <xf numFmtId="0" fontId="90" fillId="11" borderId="304" xfId="4" applyFont="1" applyFill="1" applyBorder="1" applyAlignment="1" applyProtection="1">
      <alignment horizontal="center" vertical="center" shrinkToFit="1"/>
      <protection locked="0"/>
    </xf>
    <xf numFmtId="0" fontId="90" fillId="11" borderId="305" xfId="4" applyFont="1" applyFill="1" applyBorder="1" applyAlignment="1" applyProtection="1">
      <alignment horizontal="center" vertical="center" shrinkToFit="1"/>
      <protection locked="0"/>
    </xf>
    <xf numFmtId="0" fontId="43" fillId="11" borderId="306" xfId="0" applyFont="1" applyFill="1" applyBorder="1" applyAlignment="1" applyProtection="1">
      <alignment vertical="center" shrinkToFit="1"/>
      <protection locked="0"/>
    </xf>
    <xf numFmtId="0" fontId="98" fillId="0" borderId="0" xfId="4" applyFont="1" applyAlignment="1">
      <alignment horizontal="center" vertical="center"/>
    </xf>
    <xf numFmtId="0" fontId="121" fillId="0" borderId="0" xfId="4" applyFont="1" applyAlignment="1">
      <alignment horizontal="left" vertical="center" wrapText="1"/>
    </xf>
    <xf numFmtId="0" fontId="121" fillId="0" borderId="0" xfId="4" applyFont="1" applyAlignment="1">
      <alignment horizontal="left" vertical="center" wrapText="1" shrinkToFit="1"/>
    </xf>
    <xf numFmtId="0" fontId="98" fillId="0" borderId="0" xfId="4" applyFont="1">
      <alignment vertical="center"/>
    </xf>
    <xf numFmtId="0" fontId="90" fillId="3" borderId="48" xfId="4" applyFont="1" applyFill="1" applyBorder="1" applyAlignment="1" applyProtection="1">
      <alignment horizontal="center" vertical="center" wrapText="1"/>
      <protection locked="0"/>
    </xf>
    <xf numFmtId="0" fontId="90" fillId="3" borderId="14" xfId="4" applyFont="1" applyFill="1" applyBorder="1" applyAlignment="1" applyProtection="1">
      <alignment horizontal="center" vertical="center" wrapText="1"/>
      <protection locked="0"/>
    </xf>
    <xf numFmtId="0" fontId="90" fillId="3" borderId="18" xfId="4" applyFont="1" applyFill="1" applyBorder="1" applyAlignment="1" applyProtection="1">
      <alignment horizontal="center" vertical="center" wrapText="1"/>
      <protection locked="0"/>
    </xf>
    <xf numFmtId="0" fontId="90" fillId="3" borderId="83" xfId="4" applyFont="1" applyFill="1" applyBorder="1" applyAlignment="1" applyProtection="1">
      <alignment horizontal="center" vertical="center" wrapText="1"/>
      <protection locked="0"/>
    </xf>
    <xf numFmtId="0" fontId="90" fillId="3" borderId="22" xfId="4" applyFont="1" applyFill="1" applyBorder="1" applyAlignment="1" applyProtection="1">
      <alignment horizontal="center" vertical="center" wrapText="1"/>
      <protection locked="0"/>
    </xf>
    <xf numFmtId="0" fontId="97" fillId="3" borderId="0" xfId="4" applyFont="1" applyFill="1" applyAlignment="1">
      <alignment horizontal="center" vertical="center"/>
    </xf>
    <xf numFmtId="0" fontId="60" fillId="3" borderId="68" xfId="4" applyFont="1" applyFill="1" applyBorder="1" applyAlignment="1" applyProtection="1">
      <alignment horizontal="center" vertical="center" shrinkToFit="1"/>
      <protection locked="0"/>
    </xf>
    <xf numFmtId="0" fontId="60" fillId="3" borderId="52" xfId="4" applyFont="1" applyFill="1" applyBorder="1" applyAlignment="1" applyProtection="1">
      <alignment horizontal="center" vertical="center" shrinkToFit="1"/>
      <protection locked="0"/>
    </xf>
    <xf numFmtId="0" fontId="98" fillId="3" borderId="0" xfId="4" applyFont="1" applyFill="1">
      <alignment vertical="center"/>
    </xf>
    <xf numFmtId="0" fontId="47" fillId="3" borderId="71" xfId="4" applyFont="1" applyFill="1" applyBorder="1" applyAlignment="1">
      <alignment horizontal="center" vertical="center" shrinkToFit="1"/>
    </xf>
    <xf numFmtId="0" fontId="47" fillId="3" borderId="16" xfId="4" applyFont="1" applyFill="1" applyBorder="1" applyAlignment="1">
      <alignment horizontal="center" vertical="center" shrinkToFit="1"/>
    </xf>
    <xf numFmtId="0" fontId="47" fillId="3" borderId="11" xfId="4" applyFont="1" applyFill="1" applyBorder="1" applyAlignment="1">
      <alignment horizontal="center" vertical="center" shrinkToFit="1"/>
    </xf>
    <xf numFmtId="0" fontId="88" fillId="3" borderId="100" xfId="4" applyFont="1" applyFill="1" applyBorder="1" applyAlignment="1">
      <alignment horizontal="distributed" vertical="center" wrapText="1" justifyLastLine="1"/>
    </xf>
    <xf numFmtId="0" fontId="88" fillId="3" borderId="16" xfId="4" applyFont="1" applyFill="1" applyBorder="1" applyAlignment="1">
      <alignment horizontal="distributed" vertical="center" wrapText="1" justifyLastLine="1"/>
    </xf>
    <xf numFmtId="0" fontId="88" fillId="3" borderId="20" xfId="4" applyFont="1" applyFill="1" applyBorder="1" applyAlignment="1">
      <alignment horizontal="distributed" vertical="center" wrapText="1" justifyLastLine="1"/>
    </xf>
    <xf numFmtId="0" fontId="88" fillId="3" borderId="89" xfId="4" applyFont="1" applyFill="1" applyBorder="1" applyAlignment="1">
      <alignment horizontal="left" vertical="center" wrapText="1"/>
    </xf>
    <xf numFmtId="0" fontId="88" fillId="3" borderId="104" xfId="4" applyFont="1" applyFill="1" applyBorder="1" applyAlignment="1">
      <alignment horizontal="left" vertical="center" wrapText="1"/>
    </xf>
    <xf numFmtId="0" fontId="88" fillId="3" borderId="267" xfId="4" applyFont="1" applyFill="1" applyBorder="1" applyAlignment="1">
      <alignment horizontal="left" vertical="center" wrapText="1"/>
    </xf>
    <xf numFmtId="0" fontId="48" fillId="0" borderId="268" xfId="0" applyFont="1" applyBorder="1" applyAlignment="1" applyProtection="1">
      <alignment horizontal="center" vertical="center"/>
      <protection locked="0"/>
    </xf>
    <xf numFmtId="0" fontId="48" fillId="0" borderId="104" xfId="0" applyFont="1" applyBorder="1" applyAlignment="1" applyProtection="1">
      <alignment horizontal="center" vertical="center"/>
      <protection locked="0"/>
    </xf>
    <xf numFmtId="0" fontId="63" fillId="0" borderId="104" xfId="4" applyFont="1" applyBorder="1" applyAlignment="1" applyProtection="1">
      <alignment horizontal="left" vertical="center" shrinkToFit="1"/>
      <protection locked="0"/>
    </xf>
    <xf numFmtId="0" fontId="63" fillId="0" borderId="131" xfId="0" applyFont="1" applyBorder="1" applyAlignment="1" applyProtection="1">
      <alignment horizontal="left" vertical="center" shrinkToFit="1"/>
      <protection locked="0"/>
    </xf>
    <xf numFmtId="0" fontId="88" fillId="3" borderId="0" xfId="4" applyFont="1" applyFill="1" applyAlignment="1">
      <alignment horizontal="left" vertical="center"/>
    </xf>
    <xf numFmtId="0" fontId="60" fillId="3" borderId="106" xfId="4" applyFont="1" applyFill="1" applyBorder="1" applyAlignment="1" applyProtection="1">
      <alignment horizontal="center" vertical="center" wrapText="1"/>
      <protection locked="0"/>
    </xf>
    <xf numFmtId="0" fontId="60" fillId="3" borderId="115" xfId="4" applyFont="1" applyFill="1" applyBorder="1" applyAlignment="1" applyProtection="1">
      <alignment horizontal="center" vertical="center"/>
      <protection locked="0"/>
    </xf>
    <xf numFmtId="0" fontId="41" fillId="0" borderId="108" xfId="0" applyFont="1" applyBorder="1" applyAlignment="1" applyProtection="1">
      <alignment horizontal="center" vertical="center"/>
      <protection locked="0"/>
    </xf>
    <xf numFmtId="0" fontId="60" fillId="3" borderId="68" xfId="4" applyFont="1" applyFill="1" applyBorder="1" applyAlignment="1" applyProtection="1">
      <alignment horizontal="center" vertical="center" wrapText="1"/>
      <protection locked="0"/>
    </xf>
    <xf numFmtId="0" fontId="41" fillId="0" borderId="115" xfId="0" applyFont="1" applyBorder="1" applyAlignment="1" applyProtection="1">
      <alignment horizontal="center" vertical="center" wrapText="1"/>
      <protection locked="0"/>
    </xf>
    <xf numFmtId="0" fontId="41" fillId="0" borderId="108" xfId="0" applyFont="1" applyBorder="1" applyAlignment="1" applyProtection="1">
      <alignment horizontal="center" vertical="center" wrapText="1"/>
      <protection locked="0"/>
    </xf>
    <xf numFmtId="0" fontId="100" fillId="3" borderId="44" xfId="4" applyFont="1" applyFill="1" applyBorder="1" applyAlignment="1" applyProtection="1">
      <alignment horizontal="center" vertical="center" wrapText="1"/>
      <protection locked="0"/>
    </xf>
    <xf numFmtId="0" fontId="60" fillId="3" borderId="115" xfId="4" applyFont="1" applyFill="1" applyBorder="1" applyAlignment="1" applyProtection="1">
      <alignment horizontal="left" vertical="center" wrapText="1"/>
      <protection locked="0"/>
    </xf>
    <xf numFmtId="0" fontId="60" fillId="3" borderId="108" xfId="4" applyFont="1" applyFill="1" applyBorder="1" applyAlignment="1" applyProtection="1">
      <alignment horizontal="left" vertical="center" wrapText="1"/>
      <protection locked="0"/>
    </xf>
    <xf numFmtId="0" fontId="63" fillId="0" borderId="0" xfId="0" applyFont="1" applyAlignment="1">
      <alignment horizontal="center" vertical="center" shrinkToFit="1"/>
    </xf>
    <xf numFmtId="0" fontId="99" fillId="3" borderId="0" xfId="4" applyFont="1" applyFill="1" applyAlignment="1">
      <alignment horizontal="center" vertical="center"/>
    </xf>
    <xf numFmtId="0" fontId="88" fillId="3" borderId="106" xfId="4" applyFont="1" applyFill="1" applyBorder="1" applyAlignment="1">
      <alignment horizontal="distributed" vertical="center" wrapText="1" indent="1"/>
    </xf>
    <xf numFmtId="0" fontId="88" fillId="3" borderId="115" xfId="4" applyFont="1" applyFill="1" applyBorder="1" applyAlignment="1">
      <alignment horizontal="distributed" vertical="center" wrapText="1" indent="1"/>
    </xf>
    <xf numFmtId="0" fontId="88" fillId="3" borderId="108" xfId="4" applyFont="1" applyFill="1" applyBorder="1" applyAlignment="1">
      <alignment horizontal="distributed" vertical="center" wrapText="1" indent="1"/>
    </xf>
    <xf numFmtId="0" fontId="47" fillId="3" borderId="68" xfId="4" applyFont="1" applyFill="1" applyBorder="1" applyAlignment="1">
      <alignment horizontal="center" vertical="center" shrinkToFit="1"/>
    </xf>
    <xf numFmtId="0" fontId="47" fillId="3" borderId="115" xfId="4" applyFont="1" applyFill="1" applyBorder="1" applyAlignment="1">
      <alignment horizontal="center" vertical="center" shrinkToFit="1"/>
    </xf>
    <xf numFmtId="0" fontId="47" fillId="3" borderId="52" xfId="4" applyFont="1" applyFill="1" applyBorder="1" applyAlignment="1">
      <alignment horizontal="center" vertical="center" shrinkToFit="1"/>
    </xf>
    <xf numFmtId="0" fontId="88" fillId="3" borderId="100" xfId="4" applyFont="1" applyFill="1" applyBorder="1" applyAlignment="1">
      <alignment horizontal="distributed" vertical="center" wrapText="1" indent="1"/>
    </xf>
    <xf numFmtId="0" fontId="88" fillId="3" borderId="16" xfId="4" applyFont="1" applyFill="1" applyBorder="1" applyAlignment="1">
      <alignment horizontal="distributed" vertical="center" wrapText="1" indent="1"/>
    </xf>
    <xf numFmtId="0" fontId="88" fillId="3" borderId="20" xfId="4" applyFont="1" applyFill="1" applyBorder="1" applyAlignment="1">
      <alignment horizontal="distributed" vertical="center" wrapText="1" indent="1"/>
    </xf>
    <xf numFmtId="0" fontId="88" fillId="3" borderId="48" xfId="4" applyFont="1" applyFill="1" applyBorder="1" applyAlignment="1">
      <alignment horizontal="distributed" vertical="center" indent="1"/>
    </xf>
    <xf numFmtId="0" fontId="88" fillId="3" borderId="14" xfId="4" applyFont="1" applyFill="1" applyBorder="1" applyAlignment="1">
      <alignment horizontal="distributed" vertical="center" indent="1"/>
    </xf>
    <xf numFmtId="0" fontId="88" fillId="3" borderId="18" xfId="4" applyFont="1" applyFill="1" applyBorder="1" applyAlignment="1">
      <alignment horizontal="distributed" vertical="center" indent="1"/>
    </xf>
    <xf numFmtId="187" fontId="44" fillId="3" borderId="83" xfId="4" applyNumberFormat="1" applyFont="1" applyFill="1" applyBorder="1" applyAlignment="1">
      <alignment horizontal="center" vertical="center" shrinkToFit="1"/>
    </xf>
    <xf numFmtId="187" fontId="44" fillId="3" borderId="14" xfId="4" applyNumberFormat="1" applyFont="1" applyFill="1" applyBorder="1" applyAlignment="1">
      <alignment horizontal="center" vertical="center" shrinkToFit="1"/>
    </xf>
    <xf numFmtId="187" fontId="44" fillId="3" borderId="22" xfId="4" applyNumberFormat="1" applyFont="1" applyFill="1" applyBorder="1" applyAlignment="1">
      <alignment horizontal="center" vertical="center" shrinkToFit="1"/>
    </xf>
    <xf numFmtId="0" fontId="44" fillId="0" borderId="134" xfId="0" applyFont="1" applyBorder="1" applyAlignment="1">
      <alignment horizontal="center" vertical="center"/>
    </xf>
    <xf numFmtId="0" fontId="44" fillId="0" borderId="41" xfId="0" applyFont="1" applyBorder="1" applyAlignment="1">
      <alignment horizontal="center" vertical="center"/>
    </xf>
    <xf numFmtId="0" fontId="44" fillId="0" borderId="55" xfId="0" applyFont="1" applyBorder="1" applyAlignment="1">
      <alignment horizontal="center" vertical="center"/>
    </xf>
    <xf numFmtId="0" fontId="44" fillId="0" borderId="107" xfId="0" applyFont="1" applyBorder="1" applyAlignment="1">
      <alignment horizontal="center" vertical="center"/>
    </xf>
    <xf numFmtId="0" fontId="44" fillId="0" borderId="53" xfId="0" applyFont="1" applyBorder="1" applyAlignment="1">
      <alignment horizontal="center" vertical="center"/>
    </xf>
    <xf numFmtId="0" fontId="44" fillId="0" borderId="118" xfId="0" applyFont="1" applyBorder="1" applyAlignment="1">
      <alignment horizontal="center" vertical="center"/>
    </xf>
    <xf numFmtId="0" fontId="48" fillId="0" borderId="20" xfId="0" applyFont="1" applyBorder="1" applyAlignment="1">
      <alignment horizontal="center" vertical="center" shrinkToFit="1"/>
    </xf>
    <xf numFmtId="0" fontId="71" fillId="12" borderId="71" xfId="0" applyFont="1" applyFill="1" applyBorder="1" applyAlignment="1" applyProtection="1">
      <alignment horizontal="center" vertical="center"/>
      <protection locked="0"/>
    </xf>
    <xf numFmtId="0" fontId="71" fillId="12" borderId="56" xfId="0" applyFont="1" applyFill="1" applyBorder="1" applyAlignment="1" applyProtection="1">
      <alignment horizontal="center" vertical="center"/>
      <protection locked="0"/>
    </xf>
    <xf numFmtId="0" fontId="48" fillId="0" borderId="31" xfId="0" applyFont="1" applyBorder="1" applyAlignment="1">
      <alignment horizontal="center" vertical="center" shrinkToFit="1"/>
    </xf>
    <xf numFmtId="0" fontId="43" fillId="0" borderId="61" xfId="0" applyFont="1" applyBorder="1" applyAlignment="1" applyProtection="1">
      <alignment horizontal="left" vertical="top" wrapText="1"/>
      <protection locked="0"/>
    </xf>
    <xf numFmtId="0" fontId="43" fillId="0" borderId="42" xfId="0" applyFont="1" applyBorder="1" applyAlignment="1" applyProtection="1">
      <alignment horizontal="left" vertical="top" wrapText="1"/>
      <protection locked="0"/>
    </xf>
    <xf numFmtId="0" fontId="43" fillId="0" borderId="37" xfId="0" applyFont="1" applyBorder="1" applyAlignment="1" applyProtection="1">
      <alignment horizontal="left" vertical="top" wrapText="1"/>
      <protection locked="0"/>
    </xf>
    <xf numFmtId="177" fontId="43" fillId="0" borderId="115" xfId="0" applyNumberFormat="1" applyFont="1" applyBorder="1" applyAlignment="1">
      <alignment horizontal="center" vertical="center"/>
    </xf>
    <xf numFmtId="177" fontId="43" fillId="0" borderId="16" xfId="0" applyNumberFormat="1" applyFont="1" applyBorder="1" applyAlignment="1">
      <alignment horizontal="center" vertical="center"/>
    </xf>
    <xf numFmtId="0" fontId="43" fillId="12" borderId="71" xfId="0" applyFont="1" applyFill="1" applyBorder="1" applyAlignment="1">
      <alignment horizontal="left" vertical="top" wrapText="1"/>
    </xf>
    <xf numFmtId="0" fontId="43" fillId="12" borderId="16" xfId="0" applyFont="1" applyFill="1" applyBorder="1" applyAlignment="1">
      <alignment horizontal="left" vertical="top" wrapText="1"/>
    </xf>
    <xf numFmtId="0" fontId="43" fillId="0" borderId="68" xfId="0" applyFont="1" applyBorder="1" applyAlignment="1">
      <alignment horizontal="left" vertical="top" wrapText="1"/>
    </xf>
    <xf numFmtId="0" fontId="43" fillId="0" borderId="115" xfId="0" applyFont="1" applyBorder="1" applyAlignment="1">
      <alignment horizontal="left" vertical="top" wrapText="1"/>
    </xf>
    <xf numFmtId="0" fontId="43" fillId="0" borderId="71" xfId="0" applyFont="1" applyBorder="1" applyAlignment="1">
      <alignment horizontal="left" vertical="top" wrapText="1"/>
    </xf>
    <xf numFmtId="0" fontId="43" fillId="0" borderId="16" xfId="0" applyFont="1" applyBorder="1" applyAlignment="1">
      <alignment horizontal="left" vertical="top" wrapText="1"/>
    </xf>
    <xf numFmtId="49" fontId="44" fillId="0" borderId="48" xfId="0" applyNumberFormat="1" applyFont="1" applyBorder="1" applyAlignment="1">
      <alignment horizontal="center" vertical="center" shrinkToFit="1"/>
    </xf>
    <xf numFmtId="49" fontId="44" fillId="0" borderId="14" xfId="0" applyNumberFormat="1" applyFont="1" applyBorder="1" applyAlignment="1">
      <alignment horizontal="center" vertical="center" shrinkToFit="1"/>
    </xf>
    <xf numFmtId="0" fontId="71" fillId="0" borderId="68" xfId="0" applyFont="1" applyBorder="1" applyAlignment="1">
      <alignment horizontal="center" vertical="center"/>
    </xf>
    <xf numFmtId="0" fontId="71" fillId="0" borderId="71" xfId="0" applyFont="1" applyBorder="1" applyAlignment="1">
      <alignment horizontal="center" vertical="center"/>
    </xf>
    <xf numFmtId="0" fontId="48" fillId="0" borderId="108" xfId="0" applyFont="1" applyBorder="1" applyAlignment="1">
      <alignment horizontal="center" vertical="center" shrinkToFit="1"/>
    </xf>
    <xf numFmtId="49" fontId="44" fillId="0" borderId="134" xfId="0" applyNumberFormat="1" applyFont="1" applyBorder="1" applyAlignment="1">
      <alignment horizontal="center" vertical="center" shrinkToFit="1"/>
    </xf>
    <xf numFmtId="49" fontId="44" fillId="0" borderId="41" xfId="0" applyNumberFormat="1" applyFont="1" applyBorder="1" applyAlignment="1">
      <alignment horizontal="center" vertical="center" shrinkToFit="1"/>
    </xf>
    <xf numFmtId="0" fontId="48" fillId="0" borderId="115" xfId="0" applyFont="1" applyBorder="1" applyAlignment="1">
      <alignment horizontal="center" vertical="center" shrinkToFit="1"/>
    </xf>
    <xf numFmtId="0" fontId="48" fillId="0" borderId="16" xfId="0" applyFont="1" applyBorder="1" applyAlignment="1">
      <alignment horizontal="center" vertical="center" shrinkToFit="1"/>
    </xf>
    <xf numFmtId="0" fontId="71" fillId="0" borderId="16" xfId="0" applyFont="1" applyBorder="1" applyAlignment="1" applyProtection="1">
      <alignment horizontal="center" vertical="center"/>
      <protection locked="0"/>
    </xf>
    <xf numFmtId="0" fontId="71" fillId="0" borderId="15" xfId="0" applyFont="1" applyBorder="1" applyAlignment="1" applyProtection="1">
      <alignment horizontal="center" vertical="center"/>
      <protection locked="0"/>
    </xf>
    <xf numFmtId="0" fontId="48" fillId="0" borderId="15" xfId="0" applyFont="1" applyBorder="1" applyAlignment="1">
      <alignment horizontal="center" vertical="center" shrinkToFit="1"/>
    </xf>
    <xf numFmtId="0" fontId="71" fillId="12" borderId="57" xfId="0" applyFont="1" applyFill="1" applyBorder="1" applyAlignment="1" applyProtection="1">
      <alignment horizontal="center" vertical="center"/>
      <protection locked="0"/>
    </xf>
    <xf numFmtId="0" fontId="48" fillId="0" borderId="19" xfId="0" applyFont="1" applyBorder="1" applyAlignment="1">
      <alignment horizontal="center" vertical="center" shrinkToFit="1"/>
    </xf>
    <xf numFmtId="49" fontId="106" fillId="0" borderId="0" xfId="0" applyNumberFormat="1" applyFont="1" applyAlignment="1">
      <alignment horizontal="center"/>
    </xf>
    <xf numFmtId="0" fontId="8" fillId="0" borderId="134" xfId="0" applyFont="1" applyBorder="1" applyAlignment="1">
      <alignment horizontal="center" vertical="center" wrapText="1" shrinkToFit="1"/>
    </xf>
    <xf numFmtId="0" fontId="8" fillId="0" borderId="195" xfId="0" applyFont="1" applyBorder="1" applyAlignment="1">
      <alignment horizontal="center" vertical="center" wrapText="1" shrinkToFit="1"/>
    </xf>
    <xf numFmtId="177" fontId="5" fillId="0" borderId="41" xfId="0" applyNumberFormat="1" applyFont="1" applyBorder="1" applyAlignment="1">
      <alignment horizontal="center" vertical="center"/>
    </xf>
    <xf numFmtId="177" fontId="5" fillId="0" borderId="174" xfId="0" applyNumberFormat="1" applyFont="1" applyBorder="1" applyAlignment="1">
      <alignment horizontal="center" vertical="center"/>
    </xf>
    <xf numFmtId="0" fontId="20" fillId="0" borderId="106" xfId="0" applyFont="1" applyBorder="1" applyAlignment="1" applyProtection="1">
      <alignment horizontal="center" vertical="center"/>
      <protection locked="0"/>
    </xf>
    <xf numFmtId="0" fontId="20" fillId="0" borderId="189" xfId="0" applyFont="1" applyBorder="1" applyAlignment="1" applyProtection="1">
      <alignment horizontal="center" vertical="center"/>
      <protection locked="0"/>
    </xf>
    <xf numFmtId="0" fontId="0" fillId="0" borderId="52" xfId="0" applyBorder="1" applyAlignment="1">
      <alignment horizontal="center" vertical="center"/>
    </xf>
    <xf numFmtId="0" fontId="0" fillId="0" borderId="13" xfId="0" applyBorder="1" applyAlignment="1">
      <alignment horizontal="center" vertical="center"/>
    </xf>
    <xf numFmtId="0" fontId="20" fillId="0" borderId="115" xfId="0" applyFont="1" applyBorder="1" applyAlignment="1" applyProtection="1">
      <alignment horizontal="center" vertical="center"/>
      <protection locked="0"/>
    </xf>
    <xf numFmtId="0" fontId="20" fillId="0" borderId="27" xfId="0" applyFont="1" applyBorder="1" applyAlignment="1" applyProtection="1">
      <alignment horizontal="center" vertical="center"/>
      <protection locked="0"/>
    </xf>
    <xf numFmtId="0" fontId="0" fillId="0" borderId="115" xfId="0" applyBorder="1" applyAlignment="1">
      <alignment horizontal="center" vertical="center" shrinkToFit="1"/>
    </xf>
    <xf numFmtId="0" fontId="0" fillId="0" borderId="27" xfId="0" applyBorder="1" applyAlignment="1">
      <alignment horizontal="center" vertical="center" shrinkToFit="1"/>
    </xf>
    <xf numFmtId="0" fontId="20" fillId="0" borderId="68" xfId="0" applyFont="1" applyBorder="1" applyAlignment="1" applyProtection="1">
      <alignment horizontal="center" vertical="center"/>
      <protection locked="0"/>
    </xf>
    <xf numFmtId="0" fontId="20" fillId="0" borderId="168" xfId="0" applyFont="1" applyBorder="1" applyAlignment="1" applyProtection="1">
      <alignment horizontal="center" vertical="center"/>
      <protection locked="0"/>
    </xf>
    <xf numFmtId="0" fontId="0" fillId="0" borderId="52" xfId="0" applyBorder="1" applyAlignment="1">
      <alignment horizontal="center" vertical="center" shrinkToFit="1"/>
    </xf>
    <xf numFmtId="0" fontId="0" fillId="0" borderId="13" xfId="0" applyBorder="1" applyAlignment="1">
      <alignment horizontal="center" vertical="center" shrinkToFit="1"/>
    </xf>
    <xf numFmtId="0" fontId="5" fillId="0" borderId="13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95" xfId="0" applyFont="1" applyBorder="1" applyAlignment="1">
      <alignment horizontal="center" vertical="center" wrapText="1"/>
    </xf>
    <xf numFmtId="0" fontId="5" fillId="0" borderId="174" xfId="0" applyFont="1" applyBorder="1" applyAlignment="1">
      <alignment horizontal="center" vertical="center" wrapText="1"/>
    </xf>
    <xf numFmtId="0" fontId="5" fillId="0" borderId="170" xfId="0" applyFont="1" applyBorder="1" applyAlignment="1">
      <alignment horizontal="left" vertical="top" wrapText="1"/>
    </xf>
    <xf numFmtId="0" fontId="5" fillId="0" borderId="41" xfId="0" applyFont="1" applyBorder="1" applyAlignment="1">
      <alignment horizontal="left" vertical="top" wrapText="1"/>
    </xf>
    <xf numFmtId="0" fontId="5" fillId="0" borderId="173" xfId="0" applyFont="1" applyBorder="1" applyAlignment="1">
      <alignment horizontal="left" vertical="top" wrapText="1"/>
    </xf>
    <xf numFmtId="0" fontId="5" fillId="0" borderId="174" xfId="0" applyFont="1" applyBorder="1" applyAlignment="1">
      <alignment horizontal="left" vertical="top" wrapText="1"/>
    </xf>
    <xf numFmtId="0" fontId="5" fillId="0" borderId="134" xfId="0" applyFont="1" applyBorder="1" applyAlignment="1">
      <alignment horizontal="left" vertical="top" wrapText="1"/>
    </xf>
    <xf numFmtId="0" fontId="5" fillId="0" borderId="195" xfId="0" applyFont="1" applyBorder="1" applyAlignment="1">
      <alignment horizontal="left" vertical="top" wrapText="1"/>
    </xf>
    <xf numFmtId="0" fontId="5" fillId="0" borderId="107" xfId="0" applyFont="1" applyBorder="1" applyAlignment="1">
      <alignment horizontal="left" vertical="top" wrapText="1"/>
    </xf>
    <xf numFmtId="0" fontId="5" fillId="0" borderId="53" xfId="0" applyFont="1" applyBorder="1" applyAlignment="1">
      <alignment horizontal="left" vertical="top" wrapText="1"/>
    </xf>
    <xf numFmtId="0" fontId="48" fillId="0" borderId="14" xfId="0" applyFont="1" applyBorder="1" applyAlignment="1">
      <alignment horizontal="center" vertical="center" shrinkToFit="1"/>
    </xf>
    <xf numFmtId="0" fontId="71" fillId="0" borderId="100" xfId="0" applyFont="1" applyBorder="1" applyAlignment="1">
      <alignment horizontal="center" vertical="center" wrapText="1" shrinkToFit="1"/>
    </xf>
    <xf numFmtId="0" fontId="71" fillId="0" borderId="48" xfId="0" applyFont="1" applyBorder="1" applyAlignment="1">
      <alignment horizontal="center" vertical="center" wrapText="1" shrinkToFit="1"/>
    </xf>
    <xf numFmtId="177" fontId="43" fillId="0" borderId="14" xfId="0" applyNumberFormat="1" applyFont="1" applyBorder="1" applyAlignment="1">
      <alignment horizontal="center" vertical="center"/>
    </xf>
    <xf numFmtId="0" fontId="48" fillId="0" borderId="22" xfId="0" applyFont="1" applyBorder="1" applyAlignment="1">
      <alignment horizontal="center" vertical="center" shrinkToFit="1"/>
    </xf>
    <xf numFmtId="0" fontId="20" fillId="0" borderId="14" xfId="0" applyFont="1" applyBorder="1" applyAlignment="1" applyProtection="1">
      <alignment horizontal="center" vertical="center"/>
      <protection locked="0"/>
    </xf>
    <xf numFmtId="0" fontId="71" fillId="0" borderId="190" xfId="0" applyFont="1" applyBorder="1" applyAlignment="1" applyProtection="1">
      <alignment horizontal="center" vertical="center"/>
      <protection locked="0"/>
    </xf>
    <xf numFmtId="0" fontId="48" fillId="0" borderId="11" xfId="0" applyFont="1" applyBorder="1" applyAlignment="1">
      <alignment horizontal="center" vertical="center"/>
    </xf>
    <xf numFmtId="0" fontId="47" fillId="0" borderId="134" xfId="0" applyFont="1" applyBorder="1" applyAlignment="1">
      <alignment horizontal="center" vertical="center"/>
    </xf>
    <xf numFmtId="0" fontId="47" fillId="0" borderId="55" xfId="0" applyFont="1" applyBorder="1" applyAlignment="1">
      <alignment horizontal="center" vertical="center"/>
    </xf>
    <xf numFmtId="0" fontId="47" fillId="0" borderId="107" xfId="0" applyFont="1" applyBorder="1" applyAlignment="1">
      <alignment horizontal="center" vertical="center"/>
    </xf>
    <xf numFmtId="0" fontId="47" fillId="0" borderId="118" xfId="0" applyFont="1" applyBorder="1" applyAlignment="1">
      <alignment horizontal="center" vertical="center"/>
    </xf>
    <xf numFmtId="0" fontId="71" fillId="0" borderId="190" xfId="0" applyFont="1" applyBorder="1" applyAlignment="1">
      <alignment horizontal="center" vertical="center"/>
    </xf>
    <xf numFmtId="0" fontId="71" fillId="0" borderId="16" xfId="0" applyFont="1" applyBorder="1" applyAlignment="1">
      <alignment horizontal="center" vertical="center"/>
    </xf>
    <xf numFmtId="0" fontId="71" fillId="0" borderId="115" xfId="0" applyFont="1" applyBorder="1" applyAlignment="1">
      <alignment horizontal="center" vertical="center"/>
    </xf>
    <xf numFmtId="0" fontId="71" fillId="0" borderId="100" xfId="0" applyFont="1" applyBorder="1" applyAlignment="1" applyProtection="1">
      <alignment horizontal="center" vertical="center"/>
      <protection locked="0"/>
    </xf>
    <xf numFmtId="0" fontId="48" fillId="0" borderId="23" xfId="0" applyFont="1" applyBorder="1" applyAlignment="1">
      <alignment horizontal="center" vertical="center" shrinkToFit="1"/>
    </xf>
    <xf numFmtId="0" fontId="71" fillId="0" borderId="47" xfId="0" applyFont="1" applyBorder="1" applyAlignment="1" applyProtection="1">
      <alignment horizontal="center" vertical="center"/>
      <protection locked="0"/>
    </xf>
    <xf numFmtId="0" fontId="5" fillId="0" borderId="107"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15" xfId="0" applyFont="1" applyBorder="1" applyAlignment="1">
      <alignment horizontal="center" vertical="center" wrapText="1"/>
    </xf>
    <xf numFmtId="0" fontId="43" fillId="0" borderId="86" xfId="0" applyFont="1" applyBorder="1" applyAlignment="1" applyProtection="1">
      <alignment horizontal="left" vertical="top" wrapText="1"/>
      <protection locked="0"/>
    </xf>
    <xf numFmtId="0" fontId="43" fillId="0" borderId="60" xfId="0" applyFont="1" applyBorder="1" applyAlignment="1" applyProtection="1">
      <alignment horizontal="left" vertical="top" wrapText="1"/>
      <protection locked="0"/>
    </xf>
    <xf numFmtId="0" fontId="43" fillId="0" borderId="35" xfId="0" applyFont="1" applyBorder="1" applyAlignment="1" applyProtection="1">
      <alignment horizontal="left" vertical="top" wrapText="1"/>
      <protection locked="0"/>
    </xf>
    <xf numFmtId="0" fontId="5" fillId="0" borderId="74" xfId="0" applyFont="1" applyBorder="1" applyAlignment="1">
      <alignment horizontal="left" vertical="top" wrapText="1"/>
    </xf>
    <xf numFmtId="177" fontId="47" fillId="0" borderId="107" xfId="0" applyNumberFormat="1" applyFont="1" applyBorder="1" applyAlignment="1">
      <alignment horizontal="left" vertical="center" wrapText="1" shrinkToFit="1"/>
    </xf>
    <xf numFmtId="177" fontId="47" fillId="0" borderId="53" xfId="0" applyNumberFormat="1" applyFont="1" applyBorder="1" applyAlignment="1">
      <alignment horizontal="left" vertical="center" shrinkToFit="1"/>
    </xf>
    <xf numFmtId="177" fontId="47" fillId="0" borderId="118" xfId="0" applyNumberFormat="1" applyFont="1" applyBorder="1" applyAlignment="1">
      <alignment horizontal="left" vertical="center" shrinkToFit="1"/>
    </xf>
    <xf numFmtId="0" fontId="43" fillId="0" borderId="64" xfId="0" applyFont="1" applyBorder="1" applyAlignment="1" applyProtection="1">
      <alignment horizontal="left" vertical="top" wrapText="1"/>
      <protection locked="0"/>
    </xf>
    <xf numFmtId="0" fontId="43" fillId="0" borderId="80" xfId="0" applyFont="1" applyBorder="1" applyAlignment="1" applyProtection="1">
      <alignment horizontal="left" vertical="top" wrapText="1"/>
      <protection locked="0"/>
    </xf>
    <xf numFmtId="0" fontId="43" fillId="0" borderId="36" xfId="0" applyFont="1" applyBorder="1" applyAlignment="1" applyProtection="1">
      <alignment horizontal="left" vertical="top" wrapText="1"/>
      <protection locked="0"/>
    </xf>
    <xf numFmtId="0" fontId="71" fillId="0" borderId="167" xfId="0" applyFont="1" applyBorder="1" applyAlignment="1">
      <alignment horizontal="center" vertical="center"/>
    </xf>
    <xf numFmtId="0" fontId="47" fillId="0" borderId="106" xfId="0" applyFont="1" applyBorder="1" applyAlignment="1">
      <alignment horizontal="center" vertical="center" wrapText="1" shrinkToFit="1"/>
    </xf>
    <xf numFmtId="0" fontId="47" fillId="0" borderId="100" xfId="0" applyFont="1" applyBorder="1" applyAlignment="1">
      <alignment horizontal="center" vertical="center" wrapText="1" shrinkToFit="1"/>
    </xf>
    <xf numFmtId="0" fontId="45" fillId="0" borderId="134" xfId="0" applyFont="1" applyBorder="1" applyAlignment="1">
      <alignment horizontal="center" vertical="center" wrapText="1"/>
    </xf>
    <xf numFmtId="0" fontId="45" fillId="0" borderId="55" xfId="0" applyFont="1" applyBorder="1" applyAlignment="1">
      <alignment horizontal="center" vertical="center" wrapText="1"/>
    </xf>
    <xf numFmtId="0" fontId="45" fillId="0" borderId="107" xfId="0" applyFont="1" applyBorder="1" applyAlignment="1">
      <alignment horizontal="center" vertical="center" wrapText="1"/>
    </xf>
    <xf numFmtId="0" fontId="45" fillId="0" borderId="118" xfId="0" applyFont="1" applyBorder="1" applyAlignment="1">
      <alignment horizontal="center" vertical="center" wrapText="1"/>
    </xf>
    <xf numFmtId="0" fontId="47" fillId="0" borderId="220" xfId="0" applyFont="1" applyBorder="1" applyAlignment="1">
      <alignment horizontal="center" vertical="center" shrinkToFit="1"/>
    </xf>
    <xf numFmtId="0" fontId="47" fillId="0" borderId="55" xfId="0" applyFont="1" applyBorder="1" applyAlignment="1">
      <alignment horizontal="center" vertical="center" shrinkToFit="1"/>
    </xf>
    <xf numFmtId="0" fontId="47" fillId="0" borderId="205" xfId="0" applyFont="1" applyBorder="1" applyAlignment="1">
      <alignment horizontal="center" vertical="center" shrinkToFit="1"/>
    </xf>
    <xf numFmtId="0" fontId="47" fillId="0" borderId="118" xfId="0" applyFont="1" applyBorder="1" applyAlignment="1">
      <alignment horizontal="center" vertical="center" shrinkToFit="1"/>
    </xf>
    <xf numFmtId="0" fontId="44" fillId="0" borderId="134" xfId="0" applyFont="1" applyBorder="1" applyAlignment="1">
      <alignment horizontal="center" vertical="center" wrapText="1" shrinkToFit="1"/>
    </xf>
    <xf numFmtId="0" fontId="44" fillId="0" borderId="55" xfId="0" applyFont="1" applyBorder="1" applyAlignment="1">
      <alignment horizontal="center" vertical="center" shrinkToFit="1"/>
    </xf>
    <xf numFmtId="0" fontId="44" fillId="0" borderId="107" xfId="0" applyFont="1" applyBorder="1" applyAlignment="1">
      <alignment horizontal="center" vertical="center" shrinkToFit="1"/>
    </xf>
    <xf numFmtId="0" fontId="44" fillId="0" borderId="118" xfId="0" applyFont="1" applyBorder="1" applyAlignment="1">
      <alignment horizontal="center" vertical="center" shrinkToFit="1"/>
    </xf>
    <xf numFmtId="0" fontId="71" fillId="0" borderId="106" xfId="0" applyFont="1" applyBorder="1" applyAlignment="1">
      <alignment horizontal="center" vertical="center"/>
    </xf>
    <xf numFmtId="0" fontId="71" fillId="0" borderId="100" xfId="0" applyFont="1" applyBorder="1" applyAlignment="1">
      <alignment horizontal="center" vertical="center"/>
    </xf>
    <xf numFmtId="0" fontId="43" fillId="0" borderId="100" xfId="0" applyFont="1" applyBorder="1" applyAlignment="1">
      <alignment horizontal="left" vertical="top" wrapText="1"/>
    </xf>
    <xf numFmtId="0" fontId="43" fillId="0" borderId="11" xfId="0" applyFont="1" applyBorder="1" applyAlignment="1">
      <alignment horizontal="left" vertical="top" wrapText="1"/>
    </xf>
    <xf numFmtId="0" fontId="10" fillId="0" borderId="0" xfId="0" applyFont="1" applyAlignment="1">
      <alignment horizontal="left" vertical="center"/>
    </xf>
    <xf numFmtId="0" fontId="71" fillId="0" borderId="269" xfId="0" applyFont="1" applyBorder="1" applyAlignment="1" applyProtection="1">
      <alignment horizontal="center" vertical="center"/>
      <protection locked="0"/>
    </xf>
    <xf numFmtId="0" fontId="8" fillId="0" borderId="47" xfId="0" applyFont="1" applyBorder="1" applyAlignment="1">
      <alignment horizontal="center" vertical="center" wrapText="1" shrinkToFit="1"/>
    </xf>
    <xf numFmtId="177" fontId="5" fillId="0" borderId="15" xfId="0" applyNumberFormat="1" applyFont="1" applyBorder="1" applyAlignment="1">
      <alignment horizontal="center" vertical="center"/>
    </xf>
    <xf numFmtId="0" fontId="20" fillId="0" borderId="100" xfId="0" applyFont="1" applyBorder="1" applyAlignment="1" applyProtection="1">
      <alignment horizontal="center" vertical="center"/>
      <protection locked="0"/>
    </xf>
    <xf numFmtId="0" fontId="48" fillId="0" borderId="18" xfId="0" applyFont="1" applyBorder="1" applyAlignment="1">
      <alignment horizontal="center" vertical="center" shrinkToFit="1"/>
    </xf>
    <xf numFmtId="0" fontId="0" fillId="0" borderId="11" xfId="0" applyBorder="1" applyAlignment="1">
      <alignment horizontal="center" vertical="center"/>
    </xf>
    <xf numFmtId="0" fontId="8" fillId="0" borderId="107" xfId="0" applyFont="1" applyBorder="1" applyAlignment="1">
      <alignment horizontal="center" vertical="center" wrapText="1" shrinkToFit="1"/>
    </xf>
    <xf numFmtId="177" fontId="5" fillId="0" borderId="53" xfId="0" applyNumberFormat="1" applyFont="1" applyBorder="1" applyAlignment="1">
      <alignment horizontal="center" vertical="center"/>
    </xf>
    <xf numFmtId="0" fontId="20" fillId="0" borderId="48" xfId="0" applyFont="1" applyBorder="1" applyAlignment="1" applyProtection="1">
      <alignment horizontal="center" vertical="center"/>
      <protection locked="0"/>
    </xf>
    <xf numFmtId="0" fontId="71" fillId="12" borderId="83" xfId="0" applyFont="1" applyFill="1" applyBorder="1" applyAlignment="1" applyProtection="1">
      <alignment horizontal="center" vertical="center"/>
      <protection locked="0"/>
    </xf>
    <xf numFmtId="0" fontId="48" fillId="0" borderId="52" xfId="0" applyFont="1" applyBorder="1" applyAlignment="1">
      <alignment horizontal="center" vertical="center"/>
    </xf>
    <xf numFmtId="0" fontId="48" fillId="0" borderId="23" xfId="0" applyFont="1" applyBorder="1" applyAlignment="1">
      <alignment horizontal="center" vertical="center"/>
    </xf>
    <xf numFmtId="0" fontId="71" fillId="0" borderId="47" xfId="0" applyFont="1" applyBorder="1" applyAlignment="1">
      <alignment horizontal="center" vertical="center" wrapText="1" shrinkToFit="1"/>
    </xf>
    <xf numFmtId="177" fontId="43" fillId="0" borderId="15" xfId="0" applyNumberFormat="1" applyFont="1" applyBorder="1" applyAlignment="1">
      <alignment horizontal="center" vertical="center"/>
    </xf>
    <xf numFmtId="0" fontId="20" fillId="0" borderId="83" xfId="0" applyFont="1" applyBorder="1" applyAlignment="1" applyProtection="1">
      <alignment horizontal="center" vertical="center"/>
      <protection locked="0"/>
    </xf>
    <xf numFmtId="0" fontId="0" fillId="0" borderId="22" xfId="0" applyBorder="1" applyAlignment="1">
      <alignment horizontal="center" vertical="center" shrinkToFit="1"/>
    </xf>
    <xf numFmtId="0" fontId="71" fillId="0" borderId="14" xfId="0" applyFont="1" applyBorder="1" applyAlignment="1" applyProtection="1">
      <alignment horizontal="center" vertical="center"/>
      <protection locked="0"/>
    </xf>
    <xf numFmtId="0" fontId="0" fillId="0" borderId="14" xfId="0" applyBorder="1" applyAlignment="1">
      <alignment horizontal="center" vertical="center" shrinkToFit="1"/>
    </xf>
    <xf numFmtId="0" fontId="71" fillId="0" borderId="48" xfId="0" applyFont="1" applyBorder="1" applyAlignment="1" applyProtection="1">
      <alignment horizontal="center" vertical="center"/>
      <protection locked="0"/>
    </xf>
    <xf numFmtId="0" fontId="48" fillId="0" borderId="22" xfId="0" applyFont="1" applyBorder="1" applyAlignment="1">
      <alignment horizontal="center" vertical="center"/>
    </xf>
    <xf numFmtId="0" fontId="20" fillId="0" borderId="71" xfId="0" applyFont="1" applyBorder="1" applyAlignment="1" applyProtection="1">
      <alignment horizontal="center" vertical="center"/>
      <protection locked="0"/>
    </xf>
    <xf numFmtId="0" fontId="0" fillId="0" borderId="16" xfId="0" applyBorder="1" applyAlignment="1">
      <alignment horizontal="center" vertical="center" shrinkToFit="1"/>
    </xf>
    <xf numFmtId="0" fontId="71" fillId="0" borderId="171" xfId="0" applyFont="1" applyBorder="1" applyAlignment="1" applyProtection="1">
      <alignment horizontal="center" vertical="center"/>
      <protection locked="0"/>
    </xf>
    <xf numFmtId="0" fontId="20" fillId="0" borderId="16" xfId="0" applyFont="1" applyBorder="1" applyAlignment="1" applyProtection="1">
      <alignment horizontal="center" vertical="center"/>
      <protection locked="0"/>
    </xf>
    <xf numFmtId="177" fontId="43" fillId="0" borderId="134" xfId="0" applyNumberFormat="1" applyFont="1" applyBorder="1" applyAlignment="1">
      <alignment horizontal="center" vertical="center" wrapText="1" shrinkToFit="1"/>
    </xf>
    <xf numFmtId="177" fontId="43" fillId="0" borderId="107" xfId="0" applyNumberFormat="1" applyFont="1" applyBorder="1" applyAlignment="1">
      <alignment horizontal="center" vertical="center" wrapText="1" shrinkToFit="1"/>
    </xf>
    <xf numFmtId="177" fontId="101" fillId="3" borderId="134" xfId="0" applyNumberFormat="1" applyFont="1" applyFill="1" applyBorder="1" applyAlignment="1">
      <alignment horizontal="left" vertical="center" shrinkToFit="1"/>
    </xf>
    <xf numFmtId="177" fontId="101" fillId="3" borderId="41" xfId="0" applyNumberFormat="1" applyFont="1" applyFill="1" applyBorder="1" applyAlignment="1">
      <alignment horizontal="left" vertical="center" shrinkToFit="1"/>
    </xf>
    <xf numFmtId="177" fontId="101" fillId="3" borderId="107" xfId="0" applyNumberFormat="1" applyFont="1" applyFill="1" applyBorder="1" applyAlignment="1">
      <alignment horizontal="left" vertical="center" shrinkToFit="1"/>
    </xf>
    <xf numFmtId="177" fontId="101" fillId="3" borderId="53" xfId="0" applyNumberFormat="1" applyFont="1" applyFill="1" applyBorder="1" applyAlignment="1">
      <alignment horizontal="left" vertical="center" shrinkToFit="1"/>
    </xf>
    <xf numFmtId="179" fontId="54" fillId="0" borderId="170" xfId="0" applyNumberFormat="1" applyFont="1" applyBorder="1" applyAlignment="1">
      <alignment horizontal="center" vertical="center" wrapText="1"/>
    </xf>
    <xf numFmtId="179" fontId="54" fillId="0" borderId="41" xfId="0" applyNumberFormat="1" applyFont="1" applyBorder="1" applyAlignment="1">
      <alignment horizontal="center" vertical="center" wrapText="1"/>
    </xf>
    <xf numFmtId="179" fontId="54" fillId="0" borderId="55" xfId="0" applyNumberFormat="1" applyFont="1" applyBorder="1" applyAlignment="1">
      <alignment horizontal="center" vertical="center" wrapText="1"/>
    </xf>
    <xf numFmtId="179" fontId="54" fillId="0" borderId="74" xfId="0" applyNumberFormat="1" applyFont="1" applyBorder="1" applyAlignment="1">
      <alignment horizontal="center" vertical="center" wrapText="1"/>
    </xf>
    <xf numFmtId="179" fontId="54" fillId="0" borderId="53" xfId="0" applyNumberFormat="1" applyFont="1" applyBorder="1" applyAlignment="1">
      <alignment horizontal="center" vertical="center" wrapText="1"/>
    </xf>
    <xf numFmtId="179" fontId="54" fillId="0" borderId="118" xfId="0" applyNumberFormat="1" applyFont="1" applyBorder="1" applyAlignment="1">
      <alignment horizontal="center" vertical="center" wrapText="1"/>
    </xf>
    <xf numFmtId="180" fontId="44" fillId="0" borderId="170" xfId="0" applyNumberFormat="1" applyFont="1" applyBorder="1" applyAlignment="1">
      <alignment horizontal="center" vertical="center" shrinkToFit="1"/>
    </xf>
    <xf numFmtId="180" fontId="44" fillId="0" borderId="41" xfId="0" applyNumberFormat="1" applyFont="1" applyBorder="1" applyAlignment="1">
      <alignment horizontal="center" vertical="center" shrinkToFit="1"/>
    </xf>
    <xf numFmtId="180" fontId="44" fillId="0" borderId="74" xfId="0" applyNumberFormat="1" applyFont="1" applyBorder="1" applyAlignment="1">
      <alignment horizontal="center" vertical="center" shrinkToFit="1"/>
    </xf>
    <xf numFmtId="180" fontId="44" fillId="0" borderId="53" xfId="0" applyNumberFormat="1" applyFont="1" applyBorder="1" applyAlignment="1">
      <alignment horizontal="center" vertical="center" shrinkToFit="1"/>
    </xf>
    <xf numFmtId="180" fontId="44" fillId="0" borderId="55" xfId="0" applyNumberFormat="1" applyFont="1" applyBorder="1" applyAlignment="1">
      <alignment horizontal="center" vertical="center" shrinkToFit="1"/>
    </xf>
    <xf numFmtId="180" fontId="44" fillId="0" borderId="118" xfId="0" applyNumberFormat="1" applyFont="1" applyBorder="1" applyAlignment="1">
      <alignment horizontal="center" vertical="center" shrinkToFit="1"/>
    </xf>
    <xf numFmtId="0" fontId="62" fillId="0" borderId="134" xfId="0" applyFont="1" applyBorder="1" applyAlignment="1">
      <alignment horizontal="center" vertical="center"/>
    </xf>
    <xf numFmtId="0" fontId="62" fillId="0" borderId="41" xfId="0" applyFont="1" applyBorder="1" applyAlignment="1">
      <alignment horizontal="center" vertical="center"/>
    </xf>
    <xf numFmtId="0" fontId="62" fillId="0" borderId="135" xfId="0" applyFont="1" applyBorder="1" applyAlignment="1">
      <alignment horizontal="center" vertical="center"/>
    </xf>
    <xf numFmtId="0" fontId="62" fillId="0" borderId="107" xfId="0" applyFont="1" applyBorder="1" applyAlignment="1">
      <alignment horizontal="center" vertical="center"/>
    </xf>
    <xf numFmtId="0" fontId="62" fillId="0" borderId="53" xfId="0" applyFont="1" applyBorder="1" applyAlignment="1">
      <alignment horizontal="center" vertical="center"/>
    </xf>
    <xf numFmtId="0" fontId="62" fillId="0" borderId="132" xfId="0" applyFont="1" applyBorder="1" applyAlignment="1">
      <alignment horizontal="center" vertical="center"/>
    </xf>
    <xf numFmtId="180" fontId="47" fillId="0" borderId="55" xfId="0" applyNumberFormat="1" applyFont="1" applyBorder="1" applyAlignment="1">
      <alignment horizontal="center" vertical="center" shrinkToFit="1"/>
    </xf>
    <xf numFmtId="180" fontId="47" fillId="0" borderId="118" xfId="0" applyNumberFormat="1" applyFont="1" applyBorder="1" applyAlignment="1">
      <alignment horizontal="center" vertical="center" shrinkToFit="1"/>
    </xf>
    <xf numFmtId="180" fontId="62" fillId="0" borderId="134" xfId="0" applyNumberFormat="1" applyFont="1" applyBorder="1" applyAlignment="1">
      <alignment horizontal="center" vertical="center" shrinkToFit="1"/>
    </xf>
    <xf numFmtId="180" fontId="62" fillId="0" borderId="41" xfId="0" applyNumberFormat="1" applyFont="1" applyBorder="1" applyAlignment="1">
      <alignment horizontal="center" vertical="center" shrinkToFit="1"/>
    </xf>
    <xf numFmtId="180" fontId="62" fillId="0" borderId="107" xfId="0" applyNumberFormat="1" applyFont="1" applyBorder="1" applyAlignment="1">
      <alignment horizontal="center" vertical="center" shrinkToFit="1"/>
    </xf>
    <xf numFmtId="180" fontId="62" fillId="0" borderId="53" xfId="0" applyNumberFormat="1" applyFont="1" applyBorder="1" applyAlignment="1">
      <alignment horizontal="center" vertical="center" shrinkToFit="1"/>
    </xf>
    <xf numFmtId="177" fontId="48" fillId="0" borderId="170" xfId="0" applyNumberFormat="1" applyFont="1" applyBorder="1" applyAlignment="1" applyProtection="1">
      <alignment horizontal="center" vertical="center" wrapText="1" shrinkToFit="1"/>
      <protection locked="0"/>
    </xf>
    <xf numFmtId="177" fontId="48" fillId="0" borderId="41" xfId="0" applyNumberFormat="1" applyFont="1" applyBorder="1" applyAlignment="1" applyProtection="1">
      <alignment horizontal="center" vertical="center" wrapText="1" shrinkToFit="1"/>
      <protection locked="0"/>
    </xf>
    <xf numFmtId="177" fontId="48" fillId="0" borderId="74" xfId="0" applyNumberFormat="1" applyFont="1" applyBorder="1" applyAlignment="1" applyProtection="1">
      <alignment horizontal="center" vertical="center" wrapText="1" shrinkToFit="1"/>
      <protection locked="0"/>
    </xf>
    <xf numFmtId="177" fontId="48" fillId="0" borderId="53" xfId="0" applyNumberFormat="1" applyFont="1" applyBorder="1" applyAlignment="1" applyProtection="1">
      <alignment horizontal="center" vertical="center" wrapText="1" shrinkToFit="1"/>
      <protection locked="0"/>
    </xf>
    <xf numFmtId="177" fontId="43" fillId="0" borderId="41" xfId="0" applyNumberFormat="1" applyFont="1" applyBorder="1" applyAlignment="1">
      <alignment horizontal="center" vertical="center" wrapText="1" shrinkToFit="1"/>
    </xf>
    <xf numFmtId="177" fontId="43" fillId="0" borderId="53" xfId="0" applyNumberFormat="1" applyFont="1" applyBorder="1" applyAlignment="1">
      <alignment horizontal="center" vertical="center" wrapText="1" shrinkToFit="1"/>
    </xf>
    <xf numFmtId="0" fontId="65" fillId="0" borderId="0" xfId="0" applyFont="1" applyAlignment="1">
      <alignment horizontal="left" vertical="center"/>
    </xf>
    <xf numFmtId="0" fontId="108" fillId="0" borderId="0" xfId="0" quotePrefix="1" applyFont="1" applyAlignment="1">
      <alignment horizontal="center" vertical="center"/>
    </xf>
    <xf numFmtId="0" fontId="48" fillId="0" borderId="34" xfId="0" applyFont="1" applyBorder="1" applyAlignment="1">
      <alignment horizontal="center" vertical="center"/>
    </xf>
    <xf numFmtId="0" fontId="48" fillId="0" borderId="141" xfId="0" applyFont="1" applyBorder="1" applyAlignment="1">
      <alignment horizontal="center" vertical="center" wrapText="1"/>
    </xf>
    <xf numFmtId="0" fontId="48" fillId="0" borderId="109" xfId="0" applyFont="1" applyBorder="1" applyAlignment="1">
      <alignment horizontal="center" vertical="center"/>
    </xf>
    <xf numFmtId="0" fontId="49" fillId="0" borderId="34" xfId="0" applyFont="1" applyBorder="1" applyAlignment="1">
      <alignment horizontal="center" vertical="center"/>
    </xf>
    <xf numFmtId="0" fontId="49" fillId="0" borderId="110" xfId="0" applyFont="1" applyBorder="1" applyAlignment="1">
      <alignment horizontal="center" vertical="center"/>
    </xf>
    <xf numFmtId="0" fontId="44" fillId="0" borderId="186" xfId="0" applyFont="1" applyBorder="1" applyAlignment="1" applyProtection="1">
      <alignment horizontal="center" vertical="center" shrinkToFit="1"/>
      <protection locked="0"/>
    </xf>
    <xf numFmtId="0" fontId="44" fillId="0" borderId="178" xfId="0" applyFont="1" applyBorder="1" applyAlignment="1" applyProtection="1">
      <alignment horizontal="center" vertical="center" shrinkToFit="1"/>
      <protection locked="0"/>
    </xf>
    <xf numFmtId="0" fontId="44" fillId="0" borderId="187" xfId="0" applyFont="1" applyBorder="1" applyAlignment="1" applyProtection="1">
      <alignment horizontal="center" vertical="center" shrinkToFit="1"/>
      <protection locked="0"/>
    </xf>
    <xf numFmtId="0" fontId="44" fillId="0" borderId="107" xfId="0" applyFont="1" applyBorder="1" applyAlignment="1" applyProtection="1">
      <alignment horizontal="center" vertical="center" shrinkToFit="1"/>
      <protection locked="0"/>
    </xf>
    <xf numFmtId="0" fontId="44" fillId="0" borderId="53" xfId="0" applyFont="1" applyBorder="1" applyAlignment="1" applyProtection="1">
      <alignment horizontal="center" vertical="center" shrinkToFit="1"/>
      <protection locked="0"/>
    </xf>
    <xf numFmtId="0" fontId="44" fillId="0" borderId="132" xfId="0" applyFont="1" applyBorder="1" applyAlignment="1" applyProtection="1">
      <alignment horizontal="center" vertical="center" shrinkToFit="1"/>
      <protection locked="0"/>
    </xf>
    <xf numFmtId="0" fontId="44" fillId="0" borderId="0" xfId="0" applyFont="1" applyAlignment="1" applyProtection="1">
      <alignment horizontal="center" vertical="center" shrinkToFit="1"/>
      <protection locked="0"/>
    </xf>
    <xf numFmtId="0" fontId="48" fillId="0" borderId="58" xfId="0" applyFont="1" applyBorder="1" applyAlignment="1">
      <alignment horizontal="center" vertical="center"/>
    </xf>
    <xf numFmtId="0" fontId="48" fillId="0" borderId="58" xfId="0" applyFont="1" applyBorder="1" applyAlignment="1">
      <alignment horizontal="center" vertical="center" shrinkToFit="1"/>
    </xf>
    <xf numFmtId="0" fontId="48" fillId="0" borderId="67" xfId="0" applyFont="1" applyBorder="1" applyAlignment="1">
      <alignment horizontal="center" vertical="center" shrinkToFit="1"/>
    </xf>
    <xf numFmtId="0" fontId="48" fillId="0" borderId="68" xfId="0" applyFont="1" applyBorder="1" applyAlignment="1">
      <alignment horizontal="center" vertical="center" shrinkToFit="1"/>
    </xf>
    <xf numFmtId="0" fontId="103" fillId="0" borderId="0" xfId="0" applyFont="1" applyAlignment="1">
      <alignment horizontal="left" vertical="center"/>
    </xf>
    <xf numFmtId="0" fontId="104" fillId="0" borderId="0" xfId="0" applyFont="1" applyAlignment="1">
      <alignment horizontal="right" vertical="center"/>
    </xf>
    <xf numFmtId="179" fontId="47" fillId="0" borderId="43" xfId="0" applyNumberFormat="1" applyFont="1" applyBorder="1" applyAlignment="1">
      <alignment horizontal="left" vertical="center" shrinkToFit="1"/>
    </xf>
    <xf numFmtId="179" fontId="47" fillId="0" borderId="104" xfId="0" applyNumberFormat="1" applyFont="1" applyBorder="1" applyAlignment="1">
      <alignment horizontal="left" vertical="center" shrinkToFit="1"/>
    </xf>
    <xf numFmtId="179" fontId="47" fillId="0" borderId="131" xfId="0" applyNumberFormat="1" applyFont="1" applyBorder="1" applyAlignment="1">
      <alignment horizontal="left" vertical="center" shrinkToFit="1"/>
    </xf>
    <xf numFmtId="179" fontId="47" fillId="0" borderId="43" xfId="0" applyNumberFormat="1" applyFont="1" applyBorder="1" applyAlignment="1">
      <alignment horizontal="center" vertical="center" shrinkToFit="1"/>
    </xf>
    <xf numFmtId="179" fontId="47" fillId="0" borderId="104" xfId="0" applyNumberFormat="1" applyFont="1" applyBorder="1" applyAlignment="1">
      <alignment horizontal="center" vertical="center" shrinkToFit="1"/>
    </xf>
    <xf numFmtId="179" fontId="47" fillId="0" borderId="131" xfId="0" applyNumberFormat="1" applyFont="1" applyBorder="1" applyAlignment="1">
      <alignment horizontal="center" vertical="center" shrinkToFit="1"/>
    </xf>
    <xf numFmtId="179" fontId="71" fillId="0" borderId="274" xfId="0" applyNumberFormat="1" applyFont="1" applyBorder="1" applyAlignment="1" applyProtection="1">
      <alignment horizontal="right" vertical="center" shrinkToFit="1"/>
      <protection locked="0"/>
    </xf>
    <xf numFmtId="179" fontId="71" fillId="0" borderId="160" xfId="0" applyNumberFormat="1" applyFont="1" applyBorder="1" applyAlignment="1" applyProtection="1">
      <alignment horizontal="right" vertical="center" shrinkToFit="1"/>
      <protection locked="0"/>
    </xf>
    <xf numFmtId="179" fontId="71" fillId="0" borderId="32" xfId="0" applyNumberFormat="1" applyFont="1" applyBorder="1" applyAlignment="1" applyProtection="1">
      <alignment horizontal="right" vertical="center" shrinkToFit="1"/>
      <protection locked="0"/>
    </xf>
    <xf numFmtId="179" fontId="71" fillId="0" borderId="0" xfId="0" applyNumberFormat="1" applyFont="1" applyAlignment="1" applyProtection="1">
      <alignment horizontal="right" vertical="center" shrinkToFit="1"/>
      <protection locked="0"/>
    </xf>
    <xf numFmtId="179" fontId="71" fillId="0" borderId="74" xfId="0" applyNumberFormat="1" applyFont="1" applyBorder="1" applyAlignment="1" applyProtection="1">
      <alignment horizontal="right" vertical="center" shrinkToFit="1"/>
      <protection locked="0"/>
    </xf>
    <xf numFmtId="179" fontId="71" fillId="0" borderId="53" xfId="0" applyNumberFormat="1" applyFont="1" applyBorder="1" applyAlignment="1" applyProtection="1">
      <alignment horizontal="right" vertical="center" shrinkToFit="1"/>
      <protection locked="0"/>
    </xf>
    <xf numFmtId="179" fontId="45" fillId="0" borderId="0" xfId="0" applyNumberFormat="1" applyFont="1" applyAlignment="1">
      <alignment horizontal="center" vertical="center" shrinkToFit="1"/>
    </xf>
    <xf numFmtId="179" fontId="45" fillId="0" borderId="17" xfId="0" applyNumberFormat="1" applyFont="1" applyBorder="1" applyAlignment="1">
      <alignment horizontal="center" vertical="center" shrinkToFit="1"/>
    </xf>
    <xf numFmtId="179" fontId="45" fillId="0" borderId="53" xfId="0" applyNumberFormat="1" applyFont="1" applyBorder="1" applyAlignment="1">
      <alignment horizontal="center" vertical="center" shrinkToFit="1"/>
    </xf>
    <xf numFmtId="179" fontId="45" fillId="0" borderId="132" xfId="0" applyNumberFormat="1" applyFont="1" applyBorder="1" applyAlignment="1">
      <alignment horizontal="center" vertical="center" shrinkToFit="1"/>
    </xf>
    <xf numFmtId="179" fontId="45" fillId="0" borderId="273" xfId="0" applyNumberFormat="1" applyFont="1" applyBorder="1" applyAlignment="1">
      <alignment horizontal="left" vertical="center"/>
    </xf>
    <xf numFmtId="179" fontId="45" fillId="0" borderId="271" xfId="0" applyNumberFormat="1" applyFont="1" applyBorder="1" applyAlignment="1">
      <alignment horizontal="left" vertical="center"/>
    </xf>
    <xf numFmtId="179" fontId="45" fillId="0" borderId="272" xfId="0" applyNumberFormat="1" applyFont="1" applyBorder="1" applyAlignment="1">
      <alignment horizontal="left" vertical="center"/>
    </xf>
    <xf numFmtId="179" fontId="45" fillId="0" borderId="54" xfId="0" applyNumberFormat="1" applyFont="1" applyBorder="1" applyAlignment="1">
      <alignment horizontal="center" vertical="center" textRotation="255"/>
    </xf>
    <xf numFmtId="179" fontId="45" fillId="0" borderId="0" xfId="0" applyNumberFormat="1" applyFont="1" applyAlignment="1">
      <alignment horizontal="center" vertical="center" textRotation="255"/>
    </xf>
    <xf numFmtId="179" fontId="71" fillId="0" borderId="56" xfId="0" applyNumberFormat="1" applyFont="1" applyBorder="1" applyAlignment="1" applyProtection="1">
      <alignment horizontal="right" vertical="center" shrinkToFit="1"/>
      <protection locked="0"/>
    </xf>
    <xf numFmtId="179" fontId="71" fillId="0" borderId="54" xfId="0" applyNumberFormat="1" applyFont="1" applyBorder="1" applyAlignment="1" applyProtection="1">
      <alignment horizontal="right" vertical="center" shrinkToFit="1"/>
      <protection locked="0"/>
    </xf>
    <xf numFmtId="179" fontId="45" fillId="0" borderId="270" xfId="0" applyNumberFormat="1" applyFont="1" applyBorder="1" applyAlignment="1">
      <alignment horizontal="center" vertical="center"/>
    </xf>
    <xf numFmtId="179" fontId="45" fillId="0" borderId="271" xfId="0" applyNumberFormat="1" applyFont="1" applyBorder="1" applyAlignment="1">
      <alignment horizontal="center" vertical="center"/>
    </xf>
    <xf numFmtId="179" fontId="45" fillId="0" borderId="272" xfId="0" applyNumberFormat="1" applyFont="1" applyBorder="1" applyAlignment="1">
      <alignment horizontal="center" vertical="center"/>
    </xf>
    <xf numFmtId="179" fontId="45" fillId="0" borderId="273" xfId="0" applyNumberFormat="1" applyFont="1" applyBorder="1" applyAlignment="1">
      <alignment horizontal="center" vertical="center"/>
    </xf>
    <xf numFmtId="179" fontId="45" fillId="0" borderId="275" xfId="0" applyNumberFormat="1" applyFont="1" applyBorder="1" applyAlignment="1">
      <alignment horizontal="center" vertical="center"/>
    </xf>
    <xf numFmtId="179" fontId="45" fillId="0" borderId="0" xfId="0" applyNumberFormat="1" applyFont="1" applyAlignment="1">
      <alignment horizontal="center" vertical="center"/>
    </xf>
    <xf numFmtId="179" fontId="45" fillId="0" borderId="17" xfId="0" applyNumberFormat="1" applyFont="1" applyBorder="1" applyAlignment="1">
      <alignment horizontal="center" vertical="center"/>
    </xf>
    <xf numFmtId="179" fontId="45" fillId="0" borderId="53" xfId="0" applyNumberFormat="1" applyFont="1" applyBorder="1" applyAlignment="1">
      <alignment horizontal="center" vertical="center"/>
    </xf>
    <xf numFmtId="179" fontId="45" fillId="0" borderId="132" xfId="0" applyNumberFormat="1" applyFont="1" applyBorder="1" applyAlignment="1">
      <alignment horizontal="center" vertical="center"/>
    </xf>
    <xf numFmtId="179" fontId="71" fillId="0" borderId="95" xfId="0" applyNumberFormat="1" applyFont="1" applyBorder="1" applyAlignment="1" applyProtection="1">
      <alignment horizontal="right" vertical="center" shrinkToFit="1"/>
      <protection locked="0"/>
    </xf>
    <xf numFmtId="179" fontId="71" fillId="0" borderId="46" xfId="0" applyNumberFormat="1" applyFont="1" applyBorder="1" applyAlignment="1" applyProtection="1">
      <alignment horizontal="right" vertical="center" shrinkToFit="1"/>
      <protection locked="0"/>
    </xf>
    <xf numFmtId="179" fontId="71" fillId="0" borderId="107" xfId="0" applyNumberFormat="1" applyFont="1" applyBorder="1" applyAlignment="1" applyProtection="1">
      <alignment horizontal="right" vertical="center" shrinkToFit="1"/>
      <protection locked="0"/>
    </xf>
    <xf numFmtId="179" fontId="45" fillId="0" borderId="21" xfId="0" applyNumberFormat="1" applyFont="1" applyBorder="1" applyAlignment="1">
      <alignment horizontal="center" vertical="center"/>
    </xf>
    <xf numFmtId="179" fontId="45" fillId="0" borderId="118" xfId="0" applyNumberFormat="1" applyFont="1" applyBorder="1" applyAlignment="1">
      <alignment horizontal="center" vertical="center"/>
    </xf>
    <xf numFmtId="179" fontId="71" fillId="0" borderId="97" xfId="0" applyNumberFormat="1" applyFont="1" applyBorder="1" applyAlignment="1" applyProtection="1">
      <alignment horizontal="right" vertical="center" shrinkToFit="1"/>
      <protection locked="0"/>
    </xf>
    <xf numFmtId="179" fontId="51" fillId="13" borderId="0" xfId="0" applyNumberFormat="1" applyFont="1" applyFill="1" applyAlignment="1">
      <alignment horizontal="left" vertical="center"/>
    </xf>
    <xf numFmtId="179" fontId="51" fillId="13" borderId="15" xfId="0" applyNumberFormat="1" applyFont="1" applyFill="1" applyBorder="1" applyAlignment="1">
      <alignment horizontal="left" vertical="center"/>
    </xf>
    <xf numFmtId="179" fontId="45" fillId="0" borderId="56" xfId="0" applyNumberFormat="1" applyFont="1" applyBorder="1" applyAlignment="1">
      <alignment horizontal="center" vertical="center"/>
    </xf>
    <xf numFmtId="179" fontId="45" fillId="0" borderId="54" xfId="0" applyNumberFormat="1" applyFont="1" applyBorder="1" applyAlignment="1">
      <alignment horizontal="center" vertical="center"/>
    </xf>
    <xf numFmtId="179" fontId="45" fillId="0" borderId="31" xfId="0" applyNumberFormat="1" applyFont="1" applyBorder="1" applyAlignment="1">
      <alignment horizontal="center" vertical="center"/>
    </xf>
    <xf numFmtId="179" fontId="45" fillId="0" borderId="57" xfId="0" applyNumberFormat="1" applyFont="1" applyBorder="1" applyAlignment="1">
      <alignment horizontal="center" vertical="center"/>
    </xf>
    <xf numFmtId="179" fontId="45" fillId="0" borderId="15" xfId="0" applyNumberFormat="1" applyFont="1" applyBorder="1" applyAlignment="1">
      <alignment horizontal="center" vertical="center"/>
    </xf>
    <xf numFmtId="179" fontId="45" fillId="0" borderId="19" xfId="0" applyNumberFormat="1" applyFont="1" applyBorder="1" applyAlignment="1">
      <alignment horizontal="center" vertical="center"/>
    </xf>
    <xf numFmtId="179" fontId="45" fillId="0" borderId="56" xfId="0" applyNumberFormat="1" applyFont="1" applyBorder="1" applyAlignment="1">
      <alignment horizontal="left" vertical="center" wrapText="1"/>
    </xf>
    <xf numFmtId="179" fontId="45" fillId="0" borderId="54" xfId="0" applyNumberFormat="1" applyFont="1" applyBorder="1" applyAlignment="1">
      <alignment horizontal="left" vertical="center" wrapText="1"/>
    </xf>
    <xf numFmtId="0" fontId="48" fillId="0" borderId="54" xfId="0" applyFont="1" applyBorder="1" applyAlignment="1">
      <alignment horizontal="left" vertical="center" wrapText="1"/>
    </xf>
    <xf numFmtId="0" fontId="48" fillId="0" borderId="31" xfId="0" applyFont="1" applyBorder="1" applyAlignment="1">
      <alignment horizontal="left" vertical="center" wrapText="1"/>
    </xf>
    <xf numFmtId="179" fontId="45" fillId="0" borderId="57" xfId="0" applyNumberFormat="1" applyFont="1" applyBorder="1" applyAlignment="1">
      <alignment horizontal="left" vertical="center" wrapText="1"/>
    </xf>
    <xf numFmtId="179" fontId="45" fillId="0" borderId="15" xfId="0" applyNumberFormat="1" applyFont="1" applyBorder="1" applyAlignment="1">
      <alignment horizontal="left" vertical="center" wrapText="1"/>
    </xf>
    <xf numFmtId="0" fontId="48" fillId="0" borderId="15" xfId="0" applyFont="1" applyBorder="1" applyAlignment="1">
      <alignment horizontal="left" vertical="center" wrapText="1"/>
    </xf>
    <xf numFmtId="0" fontId="48" fillId="0" borderId="19" xfId="0" applyFont="1" applyBorder="1" applyAlignment="1">
      <alignment horizontal="left" vertical="center" wrapText="1"/>
    </xf>
    <xf numFmtId="49" fontId="108" fillId="0" borderId="0" xfId="0" quotePrefix="1" applyNumberFormat="1" applyFont="1" applyAlignment="1">
      <alignment horizontal="center" vertical="center"/>
    </xf>
    <xf numFmtId="49" fontId="44" fillId="0" borderId="0" xfId="0" applyNumberFormat="1" applyFont="1" applyAlignment="1">
      <alignment horizontal="center" vertical="center"/>
    </xf>
    <xf numFmtId="179" fontId="71" fillId="0" borderId="286" xfId="0" applyNumberFormat="1" applyFont="1" applyBorder="1" applyAlignment="1" applyProtection="1">
      <alignment horizontal="right" vertical="center" shrinkToFit="1"/>
      <protection locked="0"/>
    </xf>
    <xf numFmtId="179" fontId="71" fillId="0" borderId="287" xfId="0" applyNumberFormat="1" applyFont="1" applyBorder="1" applyAlignment="1" applyProtection="1">
      <alignment horizontal="right" vertical="center" shrinkToFit="1"/>
      <protection locked="0"/>
    </xf>
    <xf numFmtId="179" fontId="71" fillId="0" borderId="293" xfId="0" applyNumberFormat="1" applyFont="1" applyBorder="1" applyAlignment="1" applyProtection="1">
      <alignment horizontal="right" vertical="center" shrinkToFit="1"/>
      <protection locked="0"/>
    </xf>
    <xf numFmtId="179" fontId="45" fillId="0" borderId="0" xfId="0" applyNumberFormat="1" applyFont="1" applyAlignment="1">
      <alignment horizontal="left" vertical="center"/>
    </xf>
    <xf numFmtId="179" fontId="45" fillId="0" borderId="282" xfId="0" applyNumberFormat="1" applyFont="1" applyBorder="1" applyAlignment="1">
      <alignment horizontal="center" vertical="center" shrinkToFit="1"/>
    </xf>
    <xf numFmtId="179" fontId="45" fillId="0" borderId="283" xfId="0" applyNumberFormat="1" applyFont="1" applyBorder="1" applyAlignment="1">
      <alignment horizontal="center" vertical="center" shrinkToFit="1"/>
    </xf>
    <xf numFmtId="179" fontId="45" fillId="0" borderId="0" xfId="0" applyNumberFormat="1" applyFont="1" applyAlignment="1">
      <alignment horizontal="center" vertical="center" wrapText="1"/>
    </xf>
    <xf numFmtId="179" fontId="45" fillId="0" borderId="32" xfId="0" applyNumberFormat="1" applyFont="1" applyBorder="1" applyAlignment="1">
      <alignment horizontal="center" vertical="center" wrapText="1"/>
    </xf>
    <xf numFmtId="179" fontId="45" fillId="0" borderId="32" xfId="0" applyNumberFormat="1" applyFont="1" applyBorder="1" applyAlignment="1">
      <alignment horizontal="center" vertical="center"/>
    </xf>
    <xf numFmtId="179" fontId="45" fillId="0" borderId="56" xfId="0" quotePrefix="1" applyNumberFormat="1" applyFont="1" applyBorder="1" applyAlignment="1">
      <alignment horizontal="center" vertical="center"/>
    </xf>
    <xf numFmtId="179" fontId="45" fillId="0" borderId="54" xfId="0" quotePrefix="1" applyNumberFormat="1" applyFont="1" applyBorder="1" applyAlignment="1">
      <alignment horizontal="center" vertical="center"/>
    </xf>
    <xf numFmtId="179" fontId="45" fillId="0" borderId="31" xfId="0" quotePrefix="1" applyNumberFormat="1" applyFont="1" applyBorder="1" applyAlignment="1">
      <alignment horizontal="center" vertical="center"/>
    </xf>
    <xf numFmtId="179" fontId="45" fillId="0" borderId="57" xfId="0" quotePrefix="1" applyNumberFormat="1" applyFont="1" applyBorder="1" applyAlignment="1">
      <alignment horizontal="center" vertical="center"/>
    </xf>
    <xf numFmtId="179" fontId="45" fillId="0" borderId="15" xfId="0" quotePrefix="1" applyNumberFormat="1" applyFont="1" applyBorder="1" applyAlignment="1">
      <alignment horizontal="center" vertical="center"/>
    </xf>
    <xf numFmtId="179" fontId="45" fillId="0" borderId="19" xfId="0" quotePrefix="1" applyNumberFormat="1" applyFont="1" applyBorder="1" applyAlignment="1">
      <alignment horizontal="center" vertical="center"/>
    </xf>
    <xf numFmtId="179" fontId="45" fillId="0" borderId="289" xfId="0" applyNumberFormat="1" applyFont="1" applyBorder="1" applyAlignment="1">
      <alignment horizontal="center" vertical="center"/>
    </xf>
    <xf numFmtId="179" fontId="45" fillId="0" borderId="290" xfId="0" applyNumberFormat="1" applyFont="1" applyBorder="1" applyAlignment="1">
      <alignment horizontal="center" vertical="center"/>
    </xf>
    <xf numFmtId="179" fontId="45" fillId="0" borderId="170" xfId="0" applyNumberFormat="1" applyFont="1" applyBorder="1" applyAlignment="1">
      <alignment horizontal="left" vertical="center"/>
    </xf>
    <xf numFmtId="179" fontId="45" fillId="0" borderId="41" xfId="0" applyNumberFormat="1" applyFont="1" applyBorder="1" applyAlignment="1">
      <alignment horizontal="left" vertical="center"/>
    </xf>
    <xf numFmtId="179" fontId="45" fillId="0" borderId="55" xfId="0" applyNumberFormat="1" applyFont="1" applyBorder="1" applyAlignment="1">
      <alignment horizontal="left" vertical="center"/>
    </xf>
    <xf numFmtId="179" fontId="45" fillId="0" borderId="46" xfId="0" applyNumberFormat="1" applyFont="1" applyBorder="1" applyAlignment="1">
      <alignment horizontal="center" vertical="top"/>
    </xf>
    <xf numFmtId="179" fontId="45" fillId="0" borderId="276" xfId="0" applyNumberFormat="1" applyFont="1" applyBorder="1" applyAlignment="1">
      <alignment horizontal="center" vertical="top"/>
    </xf>
    <xf numFmtId="179" fontId="47" fillId="0" borderId="0" xfId="0" applyNumberFormat="1" applyFont="1" applyAlignment="1">
      <alignment horizontal="left" vertical="center"/>
    </xf>
    <xf numFmtId="179" fontId="45" fillId="0" borderId="278" xfId="0" applyNumberFormat="1" applyFont="1" applyBorder="1" applyAlignment="1">
      <alignment horizontal="center" vertical="center" shrinkToFit="1"/>
    </xf>
    <xf numFmtId="179" fontId="45" fillId="0" borderId="279" xfId="0" applyNumberFormat="1" applyFont="1" applyBorder="1" applyAlignment="1">
      <alignment horizontal="center" vertical="center" shrinkToFit="1"/>
    </xf>
    <xf numFmtId="179" fontId="45" fillId="0" borderId="280" xfId="0" applyNumberFormat="1" applyFont="1" applyBorder="1" applyAlignment="1">
      <alignment horizontal="center" vertical="center" shrinkToFit="1"/>
    </xf>
    <xf numFmtId="179" fontId="45" fillId="0" borderId="281" xfId="0" applyNumberFormat="1" applyFont="1" applyBorder="1" applyAlignment="1">
      <alignment horizontal="center" vertical="center" shrinkToFit="1"/>
    </xf>
    <xf numFmtId="179" fontId="71" fillId="0" borderId="295" xfId="0" applyNumberFormat="1" applyFont="1" applyBorder="1" applyAlignment="1" applyProtection="1">
      <alignment horizontal="right" vertical="center" shrinkToFit="1"/>
      <protection locked="0"/>
    </xf>
    <xf numFmtId="179" fontId="71" fillId="0" borderId="41" xfId="0" applyNumberFormat="1" applyFont="1" applyBorder="1" applyAlignment="1" applyProtection="1">
      <alignment horizontal="right" vertical="center" shrinkToFit="1"/>
      <protection locked="0"/>
    </xf>
    <xf numFmtId="179" fontId="71" fillId="0" borderId="288" xfId="0" applyNumberFormat="1" applyFont="1" applyBorder="1" applyAlignment="1" applyProtection="1">
      <alignment horizontal="right" vertical="center" shrinkToFit="1"/>
      <protection locked="0"/>
    </xf>
    <xf numFmtId="179" fontId="71" fillId="0" borderId="15" xfId="0" applyNumberFormat="1" applyFont="1" applyBorder="1" applyAlignment="1" applyProtection="1">
      <alignment horizontal="right" vertical="center" shrinkToFit="1"/>
      <protection locked="0"/>
    </xf>
    <xf numFmtId="179" fontId="70" fillId="0" borderId="0" xfId="0" applyNumberFormat="1" applyFont="1" applyAlignment="1">
      <alignment horizontal="center" vertical="center"/>
    </xf>
    <xf numFmtId="179" fontId="42" fillId="0" borderId="296" xfId="0" applyNumberFormat="1" applyFont="1" applyBorder="1" applyAlignment="1">
      <alignment horizontal="center" vertical="center"/>
    </xf>
    <xf numFmtId="179" fontId="42" fillId="0" borderId="294" xfId="0" applyNumberFormat="1" applyFont="1" applyBorder="1" applyAlignment="1">
      <alignment horizontal="center" vertical="center"/>
    </xf>
    <xf numFmtId="179" fontId="45" fillId="0" borderId="89" xfId="0" applyNumberFormat="1" applyFont="1" applyBorder="1" applyAlignment="1">
      <alignment horizontal="center" vertical="center" shrinkToFit="1"/>
    </xf>
    <xf numFmtId="179" fontId="45" fillId="0" borderId="104" xfId="0" applyNumberFormat="1" applyFont="1" applyBorder="1" applyAlignment="1">
      <alignment horizontal="center" vertical="center" shrinkToFit="1"/>
    </xf>
    <xf numFmtId="179" fontId="45" fillId="0" borderId="103" xfId="0" applyNumberFormat="1" applyFont="1" applyBorder="1" applyAlignment="1">
      <alignment horizontal="center" vertical="center" shrinkToFit="1"/>
    </xf>
    <xf numFmtId="179" fontId="45" fillId="0" borderId="43" xfId="0" applyNumberFormat="1" applyFont="1" applyBorder="1" applyAlignment="1">
      <alignment horizontal="center" vertical="center" shrinkToFit="1"/>
    </xf>
    <xf numFmtId="179" fontId="45" fillId="0" borderId="47" xfId="0" applyNumberFormat="1" applyFont="1" applyBorder="1" applyAlignment="1">
      <alignment horizontal="center" vertical="top"/>
    </xf>
    <xf numFmtId="179" fontId="45" fillId="0" borderId="277" xfId="0" applyNumberFormat="1" applyFont="1" applyBorder="1" applyAlignment="1">
      <alignment horizontal="center" vertical="top"/>
    </xf>
    <xf numFmtId="179" fontId="45" fillId="0" borderId="89" xfId="0" applyNumberFormat="1" applyFont="1" applyBorder="1" applyAlignment="1">
      <alignment horizontal="center" vertical="center"/>
    </xf>
    <xf numFmtId="179" fontId="45" fillId="0" borderId="104" xfId="0" applyNumberFormat="1" applyFont="1" applyBorder="1" applyAlignment="1">
      <alignment horizontal="center" vertical="center"/>
    </xf>
    <xf numFmtId="179" fontId="45" fillId="0" borderId="276" xfId="0" applyNumberFormat="1" applyFont="1" applyBorder="1" applyAlignment="1">
      <alignment horizontal="center" vertical="center"/>
    </xf>
    <xf numFmtId="179" fontId="45" fillId="0" borderId="284" xfId="0" applyNumberFormat="1" applyFont="1" applyBorder="1" applyAlignment="1">
      <alignment horizontal="center" vertical="center"/>
    </xf>
    <xf numFmtId="179" fontId="45" fillId="0" borderId="277" xfId="0" applyNumberFormat="1" applyFont="1" applyBorder="1" applyAlignment="1">
      <alignment horizontal="center" vertical="center"/>
    </xf>
    <xf numFmtId="179" fontId="45" fillId="0" borderId="285" xfId="0" applyNumberFormat="1" applyFont="1" applyBorder="1" applyAlignment="1">
      <alignment horizontal="center" vertical="center"/>
    </xf>
    <xf numFmtId="179" fontId="45" fillId="0" borderId="296" xfId="0" applyNumberFormat="1" applyFont="1" applyBorder="1" applyAlignment="1">
      <alignment horizontal="center" vertical="center" shrinkToFit="1"/>
    </xf>
    <xf numFmtId="179" fontId="45" fillId="0" borderId="294" xfId="0" applyNumberFormat="1" applyFont="1" applyBorder="1" applyAlignment="1">
      <alignment horizontal="center" vertical="center" shrinkToFit="1"/>
    </xf>
    <xf numFmtId="179" fontId="69" fillId="0" borderId="41" xfId="0" applyNumberFormat="1" applyFont="1" applyBorder="1" applyAlignment="1">
      <alignment horizontal="center" vertical="center"/>
    </xf>
    <xf numFmtId="180" fontId="48" fillId="0" borderId="43" xfId="0" applyNumberFormat="1" applyFont="1" applyBorder="1" applyAlignment="1">
      <alignment horizontal="center" vertical="center" shrinkToFit="1"/>
    </xf>
    <xf numFmtId="180" fontId="48" fillId="0" borderId="104" xfId="0" applyNumberFormat="1" applyFont="1" applyBorder="1" applyAlignment="1">
      <alignment horizontal="center" vertical="center" shrinkToFit="1"/>
    </xf>
    <xf numFmtId="182" fontId="48" fillId="0" borderId="104" xfId="0" applyNumberFormat="1" applyFont="1" applyBorder="1" applyAlignment="1" applyProtection="1">
      <alignment horizontal="right" vertical="center"/>
      <protection locked="0"/>
    </xf>
    <xf numFmtId="182" fontId="48" fillId="0" borderId="103" xfId="0" applyNumberFormat="1" applyFont="1" applyBorder="1" applyAlignment="1" applyProtection="1">
      <alignment horizontal="right" vertical="center"/>
      <protection locked="0"/>
    </xf>
    <xf numFmtId="182" fontId="48" fillId="0" borderId="131" xfId="0" applyNumberFormat="1" applyFont="1" applyBorder="1" applyAlignment="1" applyProtection="1">
      <alignment horizontal="right" vertical="center"/>
      <protection locked="0"/>
    </xf>
    <xf numFmtId="179" fontId="45" fillId="2" borderId="71" xfId="0" applyNumberFormat="1" applyFont="1" applyFill="1" applyBorder="1" applyAlignment="1">
      <alignment horizontal="left" vertical="center" wrapText="1"/>
    </xf>
    <xf numFmtId="179" fontId="45" fillId="2" borderId="16" xfId="0" applyNumberFormat="1" applyFont="1" applyFill="1" applyBorder="1" applyAlignment="1">
      <alignment horizontal="left" vertical="center" wrapText="1"/>
    </xf>
    <xf numFmtId="179" fontId="45" fillId="2" borderId="20" xfId="0" applyNumberFormat="1" applyFont="1" applyFill="1" applyBorder="1" applyAlignment="1">
      <alignment horizontal="left" vertical="center" wrapText="1"/>
    </xf>
    <xf numFmtId="179" fontId="45" fillId="2" borderId="71" xfId="0" applyNumberFormat="1" applyFont="1" applyFill="1" applyBorder="1" applyAlignment="1">
      <alignment horizontal="center" vertical="center"/>
    </xf>
    <xf numFmtId="179" fontId="45" fillId="2" borderId="16" xfId="0" applyNumberFormat="1" applyFont="1" applyFill="1" applyBorder="1" applyAlignment="1">
      <alignment horizontal="center" vertical="center"/>
    </xf>
    <xf numFmtId="179" fontId="45" fillId="2" borderId="20" xfId="0" applyNumberFormat="1" applyFont="1" applyFill="1" applyBorder="1" applyAlignment="1">
      <alignment horizontal="center" vertical="center"/>
    </xf>
    <xf numFmtId="0" fontId="48" fillId="0" borderId="16" xfId="0" applyFont="1" applyBorder="1" applyAlignment="1">
      <alignment horizontal="center" vertical="center"/>
    </xf>
    <xf numFmtId="179" fontId="45" fillId="0" borderId="291" xfId="0" applyNumberFormat="1" applyFont="1" applyBorder="1" applyAlignment="1">
      <alignment horizontal="center" vertical="center"/>
    </xf>
    <xf numFmtId="179" fontId="45" fillId="0" borderId="292" xfId="0" applyNumberFormat="1" applyFont="1" applyBorder="1" applyAlignment="1">
      <alignment horizontal="center" vertical="center"/>
    </xf>
    <xf numFmtId="179" fontId="45" fillId="0" borderId="278" xfId="0" applyNumberFormat="1" applyFont="1" applyBorder="1" applyAlignment="1">
      <alignment horizontal="center" vertical="center"/>
    </xf>
    <xf numFmtId="179" fontId="45" fillId="0" borderId="279" xfId="0" applyNumberFormat="1" applyFont="1" applyBorder="1" applyAlignment="1">
      <alignment horizontal="center" vertical="center"/>
    </xf>
    <xf numFmtId="179" fontId="42" fillId="0" borderId="282" xfId="0" applyNumberFormat="1" applyFont="1" applyBorder="1" applyAlignment="1">
      <alignment horizontal="center" vertical="center"/>
    </xf>
    <xf numFmtId="179" fontId="42" fillId="0" borderId="283" xfId="0" applyNumberFormat="1" applyFont="1" applyBorder="1" applyAlignment="1">
      <alignment horizontal="center" vertical="center"/>
    </xf>
    <xf numFmtId="179" fontId="45" fillId="0" borderId="32" xfId="0" applyNumberFormat="1" applyFont="1" applyBorder="1" applyAlignment="1">
      <alignment horizontal="left" vertical="center" wrapText="1"/>
    </xf>
    <xf numFmtId="179" fontId="45" fillId="0" borderId="0" xfId="0" applyNumberFormat="1" applyFont="1" applyAlignment="1">
      <alignment horizontal="left" vertical="center" wrapText="1"/>
    </xf>
    <xf numFmtId="0" fontId="48" fillId="0" borderId="17" xfId="0" applyFont="1" applyBorder="1" applyAlignment="1">
      <alignment horizontal="left" vertical="center" wrapText="1"/>
    </xf>
    <xf numFmtId="179" fontId="45" fillId="0" borderId="56" xfId="0" applyNumberFormat="1" applyFont="1" applyBorder="1" applyAlignment="1">
      <alignment horizontal="left" vertical="center"/>
    </xf>
    <xf numFmtId="179" fontId="45" fillId="0" borderId="54" xfId="0" applyNumberFormat="1" applyFont="1" applyBorder="1" applyAlignment="1">
      <alignment horizontal="left" vertical="center"/>
    </xf>
    <xf numFmtId="0" fontId="48" fillId="0" borderId="54" xfId="0" applyFont="1" applyBorder="1" applyAlignment="1">
      <alignment horizontal="left" vertical="center"/>
    </xf>
    <xf numFmtId="0" fontId="48" fillId="0" borderId="31" xfId="0" applyFont="1" applyBorder="1" applyAlignment="1">
      <alignment horizontal="left" vertical="center"/>
    </xf>
    <xf numFmtId="179" fontId="45" fillId="0" borderId="57" xfId="0" applyNumberFormat="1" applyFont="1" applyBorder="1" applyAlignment="1">
      <alignment horizontal="left" vertical="center"/>
    </xf>
    <xf numFmtId="179" fontId="45" fillId="0" borderId="15" xfId="0" applyNumberFormat="1" applyFont="1" applyBorder="1" applyAlignment="1">
      <alignment horizontal="left" vertical="center"/>
    </xf>
    <xf numFmtId="0" fontId="48" fillId="0" borderId="15" xfId="0" applyFont="1" applyBorder="1" applyAlignment="1">
      <alignment horizontal="left" vertical="center"/>
    </xf>
    <xf numFmtId="0" fontId="48" fillId="0" borderId="19" xfId="0" applyFont="1" applyBorder="1" applyAlignment="1">
      <alignment horizontal="left" vertical="center"/>
    </xf>
    <xf numFmtId="179" fontId="45" fillId="0" borderId="275" xfId="0" applyNumberFormat="1" applyFont="1" applyBorder="1" applyAlignment="1">
      <alignment horizontal="left" vertical="center"/>
    </xf>
    <xf numFmtId="179" fontId="45" fillId="0" borderId="41" xfId="0" applyNumberFormat="1" applyFont="1" applyBorder="1" applyAlignment="1">
      <alignment horizontal="center" vertical="center"/>
    </xf>
    <xf numFmtId="179" fontId="71" fillId="0" borderId="294" xfId="0" applyNumberFormat="1" applyFont="1" applyBorder="1" applyAlignment="1" applyProtection="1">
      <alignment horizontal="right" vertical="center" shrinkToFit="1"/>
      <protection locked="0"/>
    </xf>
    <xf numFmtId="179" fontId="71" fillId="0" borderId="279" xfId="0" applyNumberFormat="1" applyFont="1" applyBorder="1" applyAlignment="1" applyProtection="1">
      <alignment horizontal="right" vertical="center" shrinkToFit="1"/>
      <protection locked="0"/>
    </xf>
    <xf numFmtId="179" fontId="71" fillId="0" borderId="281" xfId="0" applyNumberFormat="1" applyFont="1" applyBorder="1" applyAlignment="1" applyProtection="1">
      <alignment horizontal="right" vertical="center" shrinkToFit="1"/>
      <protection locked="0"/>
    </xf>
    <xf numFmtId="179" fontId="45" fillId="0" borderId="21" xfId="0" applyNumberFormat="1" applyFont="1" applyBorder="1" applyAlignment="1">
      <alignment horizontal="center" vertical="center" shrinkToFit="1"/>
    </xf>
    <xf numFmtId="179" fontId="45" fillId="0" borderId="118" xfId="0" applyNumberFormat="1" applyFont="1" applyBorder="1" applyAlignment="1">
      <alignment horizontal="center" vertical="center" shrinkToFit="1"/>
    </xf>
    <xf numFmtId="179" fontId="72" fillId="0" borderId="286" xfId="0" applyNumberFormat="1" applyFont="1" applyBorder="1" applyAlignment="1" applyProtection="1">
      <alignment horizontal="right" vertical="center" shrinkToFit="1"/>
      <protection locked="0"/>
    </xf>
    <xf numFmtId="179" fontId="72" fillId="0" borderId="54" xfId="0" applyNumberFormat="1" applyFont="1" applyBorder="1" applyAlignment="1" applyProtection="1">
      <alignment horizontal="right" vertical="center" shrinkToFit="1"/>
      <protection locked="0"/>
    </xf>
    <xf numFmtId="179" fontId="72" fillId="0" borderId="287" xfId="0" applyNumberFormat="1" applyFont="1" applyBorder="1" applyAlignment="1" applyProtection="1">
      <alignment horizontal="right" vertical="center" shrinkToFit="1"/>
      <protection locked="0"/>
    </xf>
    <xf numFmtId="179" fontId="72" fillId="0" borderId="0" xfId="0" applyNumberFormat="1" applyFont="1" applyAlignment="1" applyProtection="1">
      <alignment horizontal="right" vertical="center" shrinkToFit="1"/>
      <protection locked="0"/>
    </xf>
    <xf numFmtId="179" fontId="72" fillId="0" borderId="293" xfId="0" applyNumberFormat="1" applyFont="1" applyBorder="1" applyAlignment="1" applyProtection="1">
      <alignment horizontal="right" vertical="center" shrinkToFit="1"/>
      <protection locked="0"/>
    </xf>
    <xf numFmtId="179" fontId="72" fillId="0" borderId="53" xfId="0" applyNumberFormat="1" applyFont="1" applyBorder="1" applyAlignment="1" applyProtection="1">
      <alignment horizontal="right" vertical="center" shrinkToFit="1"/>
      <protection locked="0"/>
    </xf>
    <xf numFmtId="179" fontId="45" fillId="0" borderId="270" xfId="0" applyNumberFormat="1" applyFont="1" applyBorder="1" applyAlignment="1">
      <alignment horizontal="left" vertical="center"/>
    </xf>
    <xf numFmtId="179" fontId="45" fillId="0" borderId="68" xfId="0" applyNumberFormat="1" applyFont="1" applyBorder="1" applyAlignment="1">
      <alignment horizontal="left" vertical="center"/>
    </xf>
    <xf numFmtId="179" fontId="45" fillId="0" borderId="115" xfId="0" applyNumberFormat="1" applyFont="1" applyBorder="1" applyAlignment="1">
      <alignment horizontal="left" vertical="center"/>
    </xf>
    <xf numFmtId="179" fontId="45" fillId="0" borderId="108" xfId="0" applyNumberFormat="1" applyFont="1" applyBorder="1" applyAlignment="1">
      <alignment horizontal="left" vertical="center"/>
    </xf>
    <xf numFmtId="179" fontId="71" fillId="0" borderId="283" xfId="0" applyNumberFormat="1" applyFont="1" applyBorder="1" applyAlignment="1" applyProtection="1">
      <alignment horizontal="right" vertical="center" shrinkToFit="1"/>
      <protection locked="0"/>
    </xf>
    <xf numFmtId="179" fontId="71" fillId="0" borderId="290" xfId="0" applyNumberFormat="1" applyFont="1" applyBorder="1" applyAlignment="1" applyProtection="1">
      <alignment horizontal="right" vertical="center" shrinkToFit="1"/>
      <protection locked="0"/>
    </xf>
    <xf numFmtId="0" fontId="47" fillId="0" borderId="141" xfId="0" applyFont="1" applyBorder="1" applyAlignment="1" applyProtection="1">
      <alignment horizontal="center" vertical="center" shrinkToFit="1"/>
      <protection locked="0"/>
    </xf>
    <xf numFmtId="0" fontId="0" fillId="0" borderId="142" xfId="0" applyBorder="1" applyAlignment="1">
      <alignment horizontal="center" vertical="center" shrinkToFit="1"/>
    </xf>
    <xf numFmtId="0" fontId="0" fillId="0" borderId="109" xfId="0" applyBorder="1" applyAlignment="1">
      <alignment horizontal="center" vertical="center" shrinkToFit="1"/>
    </xf>
    <xf numFmtId="0" fontId="41" fillId="0" borderId="0" xfId="0" quotePrefix="1" applyFont="1" applyAlignment="1">
      <alignment horizontal="center" vertical="center"/>
    </xf>
    <xf numFmtId="0" fontId="0" fillId="0" borderId="104" xfId="0" applyBorder="1" applyAlignment="1">
      <alignment horizontal="left" vertical="center" shrinkToFit="1"/>
    </xf>
    <xf numFmtId="0" fontId="0" fillId="0" borderId="104" xfId="0" applyBorder="1" applyAlignment="1">
      <alignment horizontal="center" vertical="center" shrinkToFit="1"/>
    </xf>
    <xf numFmtId="0" fontId="0" fillId="0" borderId="131" xfId="0" applyBorder="1" applyAlignment="1">
      <alignment horizontal="center" vertical="center" shrinkToFit="1"/>
    </xf>
    <xf numFmtId="179" fontId="48" fillId="0" borderId="104" xfId="0" applyNumberFormat="1" applyFont="1" applyBorder="1" applyAlignment="1">
      <alignment horizontal="left" vertical="center" wrapText="1" shrinkToFit="1"/>
    </xf>
    <xf numFmtId="0" fontId="0" fillId="0" borderId="131" xfId="0" applyBorder="1" applyAlignment="1">
      <alignment horizontal="left" vertical="center" shrinkToFit="1"/>
    </xf>
    <xf numFmtId="0" fontId="13" fillId="0" borderId="0" xfId="0" quotePrefix="1" applyFont="1" applyAlignment="1">
      <alignment horizontal="center"/>
    </xf>
    <xf numFmtId="0" fontId="13" fillId="0" borderId="0" xfId="0" applyFont="1" applyAlignment="1">
      <alignment horizontal="center"/>
    </xf>
    <xf numFmtId="185" fontId="110" fillId="0" borderId="41" xfId="0" applyNumberFormat="1" applyFont="1" applyBorder="1" applyAlignment="1">
      <alignment horizontal="left" vertical="center" wrapText="1"/>
    </xf>
    <xf numFmtId="185" fontId="110" fillId="0" borderId="55" xfId="0" applyNumberFormat="1" applyFont="1" applyBorder="1" applyAlignment="1">
      <alignment horizontal="left" vertical="center" wrapText="1"/>
    </xf>
    <xf numFmtId="49" fontId="110" fillId="0" borderId="0" xfId="0" applyNumberFormat="1" applyFont="1" applyAlignment="1">
      <alignment horizontal="left" vertical="top" wrapText="1"/>
    </xf>
    <xf numFmtId="185" fontId="109" fillId="0" borderId="63" xfId="0" applyNumberFormat="1" applyFont="1" applyBorder="1" applyAlignment="1">
      <alignment horizontal="center" vertical="center"/>
    </xf>
    <xf numFmtId="185" fontId="109" fillId="0" borderId="80" xfId="0" applyNumberFormat="1" applyFont="1" applyBorder="1" applyAlignment="1">
      <alignment horizontal="center" vertical="center"/>
    </xf>
    <xf numFmtId="185" fontId="109" fillId="0" borderId="142" xfId="0" applyNumberFormat="1" applyFont="1" applyBorder="1" applyAlignment="1">
      <alignment horizontal="center" vertical="center"/>
    </xf>
    <xf numFmtId="185" fontId="109" fillId="0" borderId="109" xfId="0" applyNumberFormat="1" applyFont="1" applyBorder="1" applyAlignment="1">
      <alignment horizontal="center" vertical="center"/>
    </xf>
    <xf numFmtId="49" fontId="106" fillId="0" borderId="0" xfId="0" applyNumberFormat="1" applyFont="1" applyAlignment="1">
      <alignment horizontal="left" vertical="center"/>
    </xf>
    <xf numFmtId="180" fontId="87" fillId="0" borderId="68" xfId="0" applyNumberFormat="1" applyFont="1" applyBorder="1" applyAlignment="1" applyProtection="1">
      <alignment horizontal="center" vertical="center" shrinkToFit="1"/>
      <protection locked="0"/>
    </xf>
    <xf numFmtId="180" fontId="87" fillId="0" borderId="115" xfId="0" applyNumberFormat="1" applyFont="1" applyBorder="1" applyAlignment="1" applyProtection="1">
      <alignment horizontal="center" vertical="center" shrinkToFit="1"/>
      <protection locked="0"/>
    </xf>
    <xf numFmtId="185" fontId="109" fillId="0" borderId="141" xfId="0" applyNumberFormat="1" applyFont="1" applyBorder="1" applyAlignment="1">
      <alignment horizontal="center" vertical="center"/>
    </xf>
    <xf numFmtId="0" fontId="107" fillId="0" borderId="68" xfId="0" applyFont="1" applyBorder="1" applyAlignment="1">
      <alignment horizontal="left" vertical="center" shrinkToFit="1"/>
    </xf>
    <xf numFmtId="0" fontId="107" fillId="0" borderId="115" xfId="0" applyFont="1" applyBorder="1" applyAlignment="1">
      <alignment horizontal="left" vertical="center" shrinkToFit="1"/>
    </xf>
    <xf numFmtId="180" fontId="87" fillId="0" borderId="83" xfId="0" applyNumberFormat="1" applyFont="1" applyBorder="1" applyAlignment="1" applyProtection="1">
      <alignment horizontal="center" vertical="center" shrinkToFit="1"/>
      <protection locked="0"/>
    </xf>
    <xf numFmtId="180" fontId="87" fillId="0" borderId="14" xfId="0" applyNumberFormat="1" applyFont="1" applyBorder="1" applyAlignment="1" applyProtection="1">
      <alignment horizontal="center" vertical="center" shrinkToFit="1"/>
      <protection locked="0"/>
    </xf>
    <xf numFmtId="0" fontId="107" fillId="0" borderId="83" xfId="0" applyFont="1" applyBorder="1" applyAlignment="1">
      <alignment horizontal="left" vertical="center" shrinkToFit="1"/>
    </xf>
    <xf numFmtId="0" fontId="107" fillId="0" borderId="14" xfId="0" applyFont="1" applyBorder="1" applyAlignment="1">
      <alignment horizontal="left" vertical="center" shrinkToFit="1"/>
    </xf>
    <xf numFmtId="0" fontId="17" fillId="0" borderId="0" xfId="0" quotePrefix="1" applyFont="1" applyAlignment="1">
      <alignment horizontal="center" vertical="center"/>
    </xf>
    <xf numFmtId="0" fontId="17" fillId="0" borderId="0" xfId="0" applyFont="1" applyAlignment="1">
      <alignment horizontal="center" vertical="center"/>
    </xf>
    <xf numFmtId="0" fontId="87" fillId="0" borderId="83" xfId="0" applyFont="1" applyBorder="1" applyAlignment="1" applyProtection="1">
      <alignment horizontal="center" vertical="center"/>
      <protection locked="0"/>
    </xf>
    <xf numFmtId="0" fontId="87" fillId="0" borderId="18" xfId="0" applyFont="1" applyBorder="1" applyAlignment="1" applyProtection="1">
      <alignment horizontal="center" vertical="center"/>
      <protection locked="0"/>
    </xf>
    <xf numFmtId="0" fontId="87" fillId="0" borderId="71" xfId="0" applyFont="1" applyBorder="1" applyAlignment="1" applyProtection="1">
      <alignment horizontal="center" vertical="center"/>
      <protection locked="0"/>
    </xf>
    <xf numFmtId="0" fontId="87" fillId="0" borderId="20" xfId="0" applyFont="1" applyBorder="1" applyAlignment="1" applyProtection="1">
      <alignment horizontal="center" vertical="center"/>
      <protection locked="0"/>
    </xf>
    <xf numFmtId="0" fontId="113" fillId="0" borderId="0" xfId="0" applyFont="1" applyAlignment="1">
      <alignment horizontal="left" vertical="center"/>
    </xf>
    <xf numFmtId="0" fontId="75" fillId="0" borderId="89" xfId="0" applyFont="1" applyBorder="1" applyAlignment="1">
      <alignment horizontal="center" vertical="center" wrapText="1"/>
    </xf>
    <xf numFmtId="0" fontId="75" fillId="0" borderId="103" xfId="0" applyFont="1" applyBorder="1" applyAlignment="1">
      <alignment horizontal="center" vertical="center" wrapText="1"/>
    </xf>
    <xf numFmtId="0" fontId="87" fillId="0" borderId="79" xfId="0" applyFont="1" applyBorder="1" applyAlignment="1" applyProtection="1">
      <alignment horizontal="center" vertical="center"/>
      <protection locked="0"/>
    </xf>
    <xf numFmtId="0" fontId="87" fillId="0" borderId="33" xfId="0" applyFont="1" applyBorder="1" applyAlignment="1" applyProtection="1">
      <alignment horizontal="center" vertical="center"/>
      <protection locked="0"/>
    </xf>
    <xf numFmtId="0" fontId="87" fillId="0" borderId="107" xfId="0" applyFont="1" applyBorder="1" applyAlignment="1">
      <alignment horizontal="center" vertical="center"/>
    </xf>
    <xf numFmtId="0" fontId="87" fillId="0" borderId="53" xfId="0" applyFont="1" applyBorder="1" applyAlignment="1">
      <alignment horizontal="center" vertical="center"/>
    </xf>
    <xf numFmtId="0" fontId="87" fillId="0" borderId="74" xfId="0" applyFont="1" applyBorder="1" applyAlignment="1" applyProtection="1">
      <alignment horizontal="center" vertical="center"/>
      <protection locked="0"/>
    </xf>
    <xf numFmtId="0" fontId="87" fillId="0" borderId="53" xfId="0" applyFont="1" applyBorder="1" applyAlignment="1" applyProtection="1">
      <alignment horizontal="center" vertical="center"/>
      <protection locked="0"/>
    </xf>
    <xf numFmtId="0" fontId="87" fillId="0" borderId="118" xfId="0" applyFont="1" applyBorder="1" applyAlignment="1" applyProtection="1">
      <alignment horizontal="center" vertical="center"/>
      <protection locked="0"/>
    </xf>
    <xf numFmtId="0" fontId="87" fillId="0" borderId="57" xfId="0" applyFont="1" applyBorder="1" applyAlignment="1">
      <alignment horizontal="center" vertical="center"/>
    </xf>
    <xf numFmtId="0" fontId="87" fillId="0" borderId="19" xfId="0" applyFont="1" applyBorder="1" applyAlignment="1">
      <alignment horizontal="center" vertical="center"/>
    </xf>
    <xf numFmtId="0" fontId="87" fillId="0" borderId="141" xfId="0" applyFont="1" applyBorder="1" applyAlignment="1">
      <alignment horizontal="center" vertical="center"/>
    </xf>
    <xf numFmtId="0" fontId="87" fillId="0" borderId="58" xfId="0" applyFont="1" applyBorder="1" applyAlignment="1">
      <alignment horizontal="center" vertical="center"/>
    </xf>
    <xf numFmtId="0" fontId="87" fillId="0" borderId="43" xfId="0" applyFont="1" applyBorder="1" applyAlignment="1">
      <alignment horizontal="center" vertical="center" shrinkToFit="1"/>
    </xf>
    <xf numFmtId="0" fontId="87" fillId="0" borderId="104" xfId="0" applyFont="1" applyBorder="1" applyAlignment="1">
      <alignment horizontal="center" vertical="center" shrinkToFit="1"/>
    </xf>
    <xf numFmtId="0" fontId="87" fillId="0" borderId="103" xfId="0" applyFont="1" applyBorder="1" applyAlignment="1">
      <alignment horizontal="center" vertical="center" shrinkToFit="1"/>
    </xf>
    <xf numFmtId="0" fontId="87" fillId="0" borderId="58" xfId="0" applyFont="1" applyBorder="1" applyAlignment="1" applyProtection="1">
      <alignment horizontal="center" vertical="center"/>
      <protection locked="0"/>
    </xf>
    <xf numFmtId="0" fontId="87" fillId="0" borderId="34" xfId="0" applyFont="1" applyBorder="1" applyAlignment="1" applyProtection="1">
      <alignment horizontal="center" vertical="center"/>
      <protection locked="0"/>
    </xf>
    <xf numFmtId="0" fontId="114" fillId="0" borderId="0" xfId="0" applyFont="1">
      <alignment vertical="center"/>
    </xf>
    <xf numFmtId="0" fontId="112" fillId="0" borderId="0" xfId="0" applyFont="1" applyAlignment="1">
      <alignment horizontal="left" vertical="top"/>
    </xf>
    <xf numFmtId="0" fontId="107" fillId="0" borderId="42" xfId="0" applyFont="1" applyBorder="1" applyAlignment="1">
      <alignment horizontal="left" vertical="center" shrinkToFit="1"/>
    </xf>
    <xf numFmtId="0" fontId="110" fillId="0" borderId="0" xfId="0" applyFont="1" applyAlignment="1">
      <alignment horizontal="left" vertical="center" wrapText="1"/>
    </xf>
    <xf numFmtId="0" fontId="85" fillId="0" borderId="0" xfId="0" applyFont="1" applyAlignment="1">
      <alignment horizontal="left" vertical="center" wrapText="1"/>
    </xf>
    <xf numFmtId="0" fontId="87" fillId="0" borderId="0" xfId="0" applyFont="1" applyAlignment="1">
      <alignment horizontal="left" vertical="center"/>
    </xf>
    <xf numFmtId="190" fontId="44" fillId="0" borderId="0" xfId="0" quotePrefix="1" applyNumberFormat="1" applyFont="1" applyAlignment="1">
      <alignment horizontal="center" vertical="center"/>
    </xf>
    <xf numFmtId="0" fontId="54" fillId="0" borderId="89" xfId="0" applyFont="1" applyBorder="1" applyAlignment="1">
      <alignment horizontal="center" vertical="center" shrinkToFit="1"/>
    </xf>
    <xf numFmtId="0" fontId="54" fillId="0" borderId="104" xfId="0" applyFont="1" applyBorder="1" applyAlignment="1">
      <alignment horizontal="center" vertical="center" shrinkToFit="1"/>
    </xf>
    <xf numFmtId="0" fontId="54" fillId="0" borderId="131" xfId="0" applyFont="1" applyBorder="1" applyAlignment="1">
      <alignment horizontal="center" vertical="center" shrinkToFit="1"/>
    </xf>
    <xf numFmtId="0" fontId="44" fillId="5" borderId="76" xfId="0" applyFont="1" applyFill="1" applyBorder="1" applyAlignment="1" applyProtection="1">
      <alignment horizontal="center" vertical="center" shrinkToFit="1"/>
      <protection locked="0"/>
    </xf>
    <xf numFmtId="0" fontId="44" fillId="5" borderId="297" xfId="0" applyFont="1" applyFill="1" applyBorder="1" applyAlignment="1" applyProtection="1">
      <alignment horizontal="center" vertical="center" shrinkToFit="1"/>
      <protection locked="0"/>
    </xf>
    <xf numFmtId="0" fontId="44" fillId="7" borderId="34" xfId="0" applyFont="1" applyFill="1" applyBorder="1" applyAlignment="1" applyProtection="1">
      <alignment horizontal="center" vertical="center" shrinkToFit="1"/>
      <protection locked="0"/>
    </xf>
    <xf numFmtId="0" fontId="44" fillId="7" borderId="110" xfId="0" applyFont="1" applyFill="1" applyBorder="1" applyAlignment="1" applyProtection="1">
      <alignment horizontal="center" vertical="center" shrinkToFit="1"/>
      <protection locked="0"/>
    </xf>
    <xf numFmtId="0" fontId="44" fillId="6" borderId="34" xfId="0" applyFont="1" applyFill="1" applyBorder="1" applyAlignment="1" applyProtection="1">
      <alignment horizontal="center" vertical="center" shrinkToFit="1"/>
      <protection locked="0"/>
    </xf>
    <xf numFmtId="0" fontId="44" fillId="6" borderId="110" xfId="0" applyFont="1" applyFill="1" applyBorder="1" applyAlignment="1" applyProtection="1">
      <alignment horizontal="center" vertical="center" shrinkToFit="1"/>
      <protection locked="0"/>
    </xf>
    <xf numFmtId="0" fontId="44" fillId="4" borderId="34" xfId="0" applyFont="1" applyFill="1" applyBorder="1" applyAlignment="1" applyProtection="1">
      <alignment horizontal="center" vertical="center" shrinkToFit="1"/>
      <protection locked="0"/>
    </xf>
    <xf numFmtId="0" fontId="44" fillId="4" borderId="76" xfId="0" applyFont="1" applyFill="1" applyBorder="1" applyAlignment="1" applyProtection="1">
      <alignment horizontal="center" vertical="center" shrinkToFit="1"/>
      <protection locked="0"/>
    </xf>
    <xf numFmtId="0" fontId="43" fillId="0" borderId="66" xfId="0" applyFont="1" applyBorder="1" applyAlignment="1">
      <alignment horizontal="center" vertical="center" shrinkToFit="1"/>
    </xf>
    <xf numFmtId="0" fontId="43" fillId="0" borderId="298" xfId="0" applyFont="1" applyBorder="1" applyAlignment="1">
      <alignment horizontal="center" vertical="center" shrinkToFit="1"/>
    </xf>
    <xf numFmtId="0" fontId="43" fillId="0" borderId="142" xfId="0" applyFont="1" applyBorder="1" applyAlignment="1">
      <alignment horizontal="center" vertical="center" shrinkToFit="1"/>
    </xf>
    <xf numFmtId="0" fontId="43" fillId="0" borderId="46" xfId="0" applyFont="1" applyBorder="1" applyAlignment="1">
      <alignment horizontal="center" vertical="center" shrinkToFit="1"/>
    </xf>
    <xf numFmtId="0" fontId="43" fillId="0" borderId="195" xfId="0" applyFont="1" applyBorder="1" applyAlignment="1">
      <alignment horizontal="center" vertical="center" shrinkToFit="1"/>
    </xf>
    <xf numFmtId="0" fontId="41" fillId="0" borderId="134" xfId="0" applyFont="1" applyBorder="1" applyAlignment="1">
      <alignment vertical="top" wrapText="1"/>
    </xf>
    <xf numFmtId="0" fontId="41" fillId="0" borderId="55" xfId="0" applyFont="1" applyBorder="1" applyAlignment="1">
      <alignment vertical="top"/>
    </xf>
    <xf numFmtId="0" fontId="41" fillId="0" borderId="46" xfId="0" applyFont="1" applyBorder="1" applyAlignment="1">
      <alignment vertical="top"/>
    </xf>
    <xf numFmtId="0" fontId="41" fillId="0" borderId="21" xfId="0" applyFont="1" applyBorder="1" applyAlignment="1">
      <alignment vertical="top"/>
    </xf>
    <xf numFmtId="0" fontId="41" fillId="0" borderId="107" xfId="0" applyFont="1" applyBorder="1" applyAlignment="1">
      <alignment vertical="top"/>
    </xf>
    <xf numFmtId="0" fontId="41" fillId="0" borderId="118" xfId="0" applyFont="1" applyBorder="1" applyAlignment="1">
      <alignment vertical="top"/>
    </xf>
    <xf numFmtId="49" fontId="48" fillId="0" borderId="0" xfId="0" applyNumberFormat="1" applyFont="1" applyAlignment="1">
      <alignment horizontal="left" vertical="top" wrapText="1"/>
    </xf>
    <xf numFmtId="0" fontId="43" fillId="0" borderId="58" xfId="0" applyFont="1" applyBorder="1" applyAlignment="1">
      <alignment horizontal="center" vertical="center" shrinkToFit="1"/>
    </xf>
    <xf numFmtId="0" fontId="43" fillId="0" borderId="67" xfId="0" applyFont="1" applyBorder="1" applyAlignment="1">
      <alignment horizontal="center" vertical="center" shrinkToFit="1"/>
    </xf>
    <xf numFmtId="0" fontId="43" fillId="0" borderId="134" xfId="0" applyFont="1" applyBorder="1" applyAlignment="1">
      <alignment horizontal="center" vertical="center" shrinkToFit="1"/>
    </xf>
    <xf numFmtId="0" fontId="43" fillId="0" borderId="107" xfId="0" applyFont="1" applyBorder="1" applyAlignment="1">
      <alignment horizontal="center" vertical="center" shrinkToFit="1"/>
    </xf>
    <xf numFmtId="0" fontId="43" fillId="0" borderId="89" xfId="0" applyFont="1" applyBorder="1" applyAlignment="1">
      <alignment horizontal="center" vertical="center" shrinkToFit="1"/>
    </xf>
    <xf numFmtId="0" fontId="43" fillId="0" borderId="104" xfId="0" applyFont="1" applyBorder="1" applyAlignment="1">
      <alignment horizontal="center" vertical="center" shrinkToFit="1"/>
    </xf>
    <xf numFmtId="0" fontId="43" fillId="0" borderId="131" xfId="0" applyFont="1" applyBorder="1" applyAlignment="1">
      <alignment horizontal="center" vertical="center" shrinkToFit="1"/>
    </xf>
    <xf numFmtId="0" fontId="47" fillId="0" borderId="0" xfId="0" applyFont="1" applyAlignment="1">
      <alignment horizontal="left" vertical="center"/>
    </xf>
    <xf numFmtId="0" fontId="43" fillId="0" borderId="141" xfId="0" applyFont="1" applyBorder="1" applyAlignment="1">
      <alignment horizontal="center" vertical="center" shrinkToFit="1"/>
    </xf>
    <xf numFmtId="0" fontId="43" fillId="0" borderId="109" xfId="0" applyFont="1" applyBorder="1" applyAlignment="1">
      <alignment horizontal="center" vertical="center" shrinkToFit="1"/>
    </xf>
    <xf numFmtId="0" fontId="102" fillId="0" borderId="68" xfId="0" applyFont="1" applyBorder="1" applyAlignment="1">
      <alignment horizontal="left" vertical="center" shrinkToFit="1"/>
    </xf>
    <xf numFmtId="0" fontId="102" fillId="0" borderId="52" xfId="0" applyFont="1" applyBorder="1" applyAlignment="1">
      <alignment horizontal="left" vertical="center" shrinkToFit="1"/>
    </xf>
    <xf numFmtId="0" fontId="102" fillId="0" borderId="83" xfId="0" applyFont="1" applyBorder="1" applyAlignment="1">
      <alignment horizontal="left" vertical="center" shrinkToFit="1"/>
    </xf>
    <xf numFmtId="0" fontId="102" fillId="0" borderId="22" xfId="0" applyFont="1" applyBorder="1" applyAlignment="1">
      <alignment horizontal="left" vertical="center" shrinkToFit="1"/>
    </xf>
    <xf numFmtId="180" fontId="48" fillId="0" borderId="106" xfId="0" applyNumberFormat="1" applyFont="1" applyBorder="1" applyAlignment="1" applyProtection="1">
      <alignment horizontal="center" vertical="center" shrinkToFit="1"/>
      <protection locked="0"/>
    </xf>
    <xf numFmtId="180" fontId="48" fillId="0" borderId="52" xfId="0" applyNumberFormat="1" applyFont="1" applyBorder="1" applyAlignment="1" applyProtection="1">
      <alignment horizontal="center" vertical="center" shrinkToFit="1"/>
      <protection locked="0"/>
    </xf>
    <xf numFmtId="188" fontId="48" fillId="0" borderId="106" xfId="0" applyNumberFormat="1" applyFont="1" applyBorder="1" applyAlignment="1" applyProtection="1">
      <alignment horizontal="center" vertical="center" shrinkToFit="1"/>
      <protection locked="0"/>
    </xf>
    <xf numFmtId="188" fontId="48" fillId="0" borderId="52" xfId="0" applyNumberFormat="1" applyFont="1" applyBorder="1" applyAlignment="1" applyProtection="1">
      <alignment horizontal="center" vertical="center" shrinkToFit="1"/>
      <protection locked="0"/>
    </xf>
    <xf numFmtId="180" fontId="48" fillId="0" borderId="89" xfId="0" applyNumberFormat="1" applyFont="1" applyBorder="1" applyAlignment="1" applyProtection="1">
      <alignment horizontal="center" vertical="center" shrinkToFit="1"/>
      <protection locked="0"/>
    </xf>
    <xf numFmtId="180" fontId="48" fillId="0" borderId="131" xfId="0" applyNumberFormat="1" applyFont="1" applyBorder="1" applyAlignment="1" applyProtection="1">
      <alignment horizontal="center" vertical="center" shrinkToFit="1"/>
      <protection locked="0"/>
    </xf>
    <xf numFmtId="188" fontId="48" fillId="0" borderId="89" xfId="0" applyNumberFormat="1" applyFont="1" applyBorder="1" applyAlignment="1" applyProtection="1">
      <alignment horizontal="center" vertical="center" shrinkToFit="1"/>
      <protection locked="0"/>
    </xf>
    <xf numFmtId="188" fontId="48" fillId="0" borderId="131" xfId="0" applyNumberFormat="1" applyFont="1" applyBorder="1" applyAlignment="1" applyProtection="1">
      <alignment horizontal="center" vertical="center" shrinkToFit="1"/>
      <protection locked="0"/>
    </xf>
    <xf numFmtId="0" fontId="6" fillId="2" borderId="44" xfId="0" applyFont="1" applyFill="1" applyBorder="1" applyAlignment="1">
      <alignment horizontal="center" vertical="center" shrinkToFit="1"/>
    </xf>
    <xf numFmtId="0" fontId="6" fillId="2" borderId="68" xfId="0" applyFont="1" applyFill="1" applyBorder="1" applyAlignment="1">
      <alignment horizontal="center" vertical="center" shrinkToFit="1"/>
    </xf>
    <xf numFmtId="0" fontId="6" fillId="2" borderId="68" xfId="0" applyFont="1" applyFill="1" applyBorder="1" applyAlignment="1">
      <alignment horizontal="left" vertical="center" shrinkToFit="1"/>
    </xf>
    <xf numFmtId="0" fontId="6" fillId="2" borderId="115" xfId="0" applyFont="1" applyFill="1" applyBorder="1" applyAlignment="1">
      <alignment horizontal="left" vertical="center" shrinkToFit="1"/>
    </xf>
    <xf numFmtId="0" fontId="6" fillId="2" borderId="52" xfId="0" applyFont="1" applyFill="1" applyBorder="1" applyAlignment="1">
      <alignment horizontal="left" vertical="center" shrinkToFit="1"/>
    </xf>
    <xf numFmtId="0" fontId="6" fillId="2" borderId="42" xfId="0" applyFont="1" applyFill="1" applyBorder="1" applyAlignment="1">
      <alignment horizontal="center" vertical="center" shrinkToFit="1"/>
    </xf>
    <xf numFmtId="0" fontId="6" fillId="2" borderId="71" xfId="0" applyFont="1" applyFill="1" applyBorder="1" applyAlignment="1">
      <alignment horizontal="center" vertical="center" shrinkToFit="1"/>
    </xf>
    <xf numFmtId="0" fontId="6" fillId="2" borderId="71" xfId="0" applyFont="1" applyFill="1" applyBorder="1" applyAlignment="1">
      <alignment horizontal="left" vertical="center" shrinkToFit="1"/>
    </xf>
    <xf numFmtId="0" fontId="6" fillId="2" borderId="16"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11" fillId="0" borderId="136" xfId="0" applyFont="1" applyBorder="1" applyAlignment="1">
      <alignment horizontal="center" vertical="center" textRotation="255"/>
    </xf>
    <xf numFmtId="0" fontId="11" fillId="0" borderId="137" xfId="0" applyFont="1" applyBorder="1" applyAlignment="1">
      <alignment horizontal="center" vertical="center" textRotation="255"/>
    </xf>
    <xf numFmtId="0" fontId="11" fillId="0" borderId="143" xfId="0" applyFont="1" applyBorder="1" applyAlignment="1">
      <alignment horizontal="center" vertical="center" textRotation="255"/>
    </xf>
    <xf numFmtId="0" fontId="6" fillId="2" borderId="39" xfId="0" applyFont="1" applyFill="1" applyBorder="1" applyAlignment="1">
      <alignment horizontal="center" vertical="center" textRotation="255" wrapText="1"/>
    </xf>
    <xf numFmtId="0" fontId="6" fillId="2" borderId="40" xfId="0" applyFont="1" applyFill="1" applyBorder="1" applyAlignment="1">
      <alignment horizontal="center" vertical="center" textRotation="255" wrapText="1"/>
    </xf>
    <xf numFmtId="0" fontId="6" fillId="2" borderId="140" xfId="0" applyFont="1" applyFill="1" applyBorder="1" applyAlignment="1">
      <alignment horizontal="center" vertical="center" textRotation="255" wrapText="1"/>
    </xf>
    <xf numFmtId="0" fontId="6" fillId="2" borderId="141" xfId="0" applyFont="1" applyFill="1" applyBorder="1" applyAlignment="1">
      <alignment horizontal="center" vertical="center" wrapText="1"/>
    </xf>
    <xf numFmtId="0" fontId="6" fillId="2" borderId="142" xfId="0" applyFont="1" applyFill="1" applyBorder="1" applyAlignment="1">
      <alignment horizontal="center" vertical="center" wrapText="1"/>
    </xf>
    <xf numFmtId="0" fontId="6" fillId="2" borderId="80" xfId="0" applyFont="1" applyFill="1" applyBorder="1" applyAlignment="1">
      <alignment horizontal="center" vertical="center" wrapText="1"/>
    </xf>
    <xf numFmtId="0" fontId="6" fillId="3" borderId="68" xfId="0" applyFont="1" applyFill="1" applyBorder="1" applyAlignment="1">
      <alignment horizontal="left" vertical="center" shrinkToFit="1"/>
    </xf>
    <xf numFmtId="0" fontId="6" fillId="3" borderId="115" xfId="0" applyFont="1" applyFill="1" applyBorder="1" applyAlignment="1">
      <alignment horizontal="left" vertical="center" shrinkToFit="1"/>
    </xf>
    <xf numFmtId="0" fontId="6" fillId="3" borderId="108" xfId="0" applyFont="1" applyFill="1" applyBorder="1" applyAlignment="1">
      <alignment horizontal="left" vertical="center" shrinkToFit="1"/>
    </xf>
    <xf numFmtId="0" fontId="6" fillId="3" borderId="71" xfId="0" applyFont="1" applyFill="1" applyBorder="1" applyAlignment="1">
      <alignment horizontal="left" vertical="center" shrinkToFit="1"/>
    </xf>
    <xf numFmtId="0" fontId="6" fillId="3" borderId="16" xfId="0" applyFont="1" applyFill="1" applyBorder="1" applyAlignment="1">
      <alignment horizontal="left" vertical="center" shrinkToFit="1"/>
    </xf>
    <xf numFmtId="0" fontId="6" fillId="3" borderId="20" xfId="0" applyFont="1" applyFill="1" applyBorder="1" applyAlignment="1">
      <alignment horizontal="left" vertical="center" shrinkToFit="1"/>
    </xf>
    <xf numFmtId="0" fontId="6" fillId="2" borderId="45" xfId="0" applyFont="1" applyFill="1" applyBorder="1" applyAlignment="1">
      <alignment horizontal="center" vertical="center" wrapText="1"/>
    </xf>
    <xf numFmtId="0" fontId="6" fillId="2" borderId="64" xfId="0" applyFont="1" applyFill="1" applyBorder="1" applyAlignment="1">
      <alignment horizontal="center" vertical="center" wrapText="1"/>
    </xf>
    <xf numFmtId="0" fontId="6" fillId="3" borderId="83" xfId="0" applyFont="1" applyFill="1" applyBorder="1" applyAlignment="1">
      <alignment horizontal="left" vertical="center"/>
    </xf>
    <xf numFmtId="0" fontId="6" fillId="3" borderId="14" xfId="0" applyFont="1" applyFill="1" applyBorder="1" applyAlignment="1">
      <alignment horizontal="left" vertical="center"/>
    </xf>
    <xf numFmtId="0" fontId="6" fillId="3" borderId="18" xfId="0" applyFont="1" applyFill="1" applyBorder="1" applyAlignment="1">
      <alignment horizontal="left" vertical="center"/>
    </xf>
    <xf numFmtId="0" fontId="6" fillId="2" borderId="71" xfId="0" applyFont="1" applyFill="1" applyBorder="1" applyAlignment="1">
      <alignment horizontal="left" vertical="center" wrapText="1" shrinkToFit="1"/>
    </xf>
    <xf numFmtId="0" fontId="6" fillId="2" borderId="16" xfId="0" applyFont="1" applyFill="1" applyBorder="1" applyAlignment="1">
      <alignment horizontal="left" vertical="center" wrapText="1" shrinkToFit="1"/>
    </xf>
    <xf numFmtId="0" fontId="6" fillId="2" borderId="20" xfId="0" applyFont="1" applyFill="1" applyBorder="1" applyAlignment="1">
      <alignment horizontal="left" vertical="center" wrapText="1" shrinkToFit="1"/>
    </xf>
    <xf numFmtId="0" fontId="6" fillId="2" borderId="97" xfId="0" applyFont="1" applyFill="1" applyBorder="1" applyAlignment="1">
      <alignment horizontal="left" vertical="center" wrapText="1"/>
    </xf>
    <xf numFmtId="0" fontId="6" fillId="2" borderId="31" xfId="0" applyFont="1" applyFill="1" applyBorder="1" applyAlignment="1">
      <alignment horizontal="left" vertical="center" wrapText="1"/>
    </xf>
    <xf numFmtId="0" fontId="6" fillId="2" borderId="107" xfId="0" applyFont="1" applyFill="1" applyBorder="1" applyAlignment="1">
      <alignment horizontal="left" vertical="center" wrapText="1"/>
    </xf>
    <xf numFmtId="0" fontId="6" fillId="2" borderId="132" xfId="0" applyFont="1" applyFill="1" applyBorder="1" applyAlignment="1">
      <alignment horizontal="left" vertical="center" wrapText="1"/>
    </xf>
    <xf numFmtId="0" fontId="6" fillId="2" borderId="45" xfId="0" applyFont="1" applyFill="1" applyBorder="1" applyAlignment="1">
      <alignment horizontal="center" vertical="center" shrinkToFit="1"/>
    </xf>
    <xf numFmtId="0" fontId="6" fillId="2" borderId="56" xfId="0" applyFont="1" applyFill="1" applyBorder="1" applyAlignment="1">
      <alignment horizontal="center" vertical="center" shrinkToFit="1"/>
    </xf>
    <xf numFmtId="0" fontId="6" fillId="2" borderId="56" xfId="0" applyFont="1" applyFill="1" applyBorder="1" applyAlignment="1">
      <alignment horizontal="left" vertical="center" shrinkToFit="1"/>
    </xf>
    <xf numFmtId="0" fontId="6" fillId="2" borderId="54" xfId="0" applyFont="1" applyFill="1" applyBorder="1" applyAlignment="1">
      <alignment horizontal="left" vertical="center" shrinkToFit="1"/>
    </xf>
    <xf numFmtId="0" fontId="6" fillId="2" borderId="28" xfId="0" applyFont="1" applyFill="1" applyBorder="1" applyAlignment="1">
      <alignment horizontal="left" vertical="center" shrinkToFit="1"/>
    </xf>
    <xf numFmtId="0" fontId="6" fillId="2" borderId="20" xfId="0" applyFont="1" applyFill="1" applyBorder="1" applyAlignment="1">
      <alignment horizontal="center" vertical="center" shrinkToFit="1"/>
    </xf>
    <xf numFmtId="0" fontId="6" fillId="2" borderId="111" xfId="0" applyFont="1" applyFill="1" applyBorder="1" applyAlignment="1">
      <alignment horizontal="center" vertical="center" shrinkToFit="1"/>
    </xf>
    <xf numFmtId="0" fontId="6" fillId="2" borderId="20" xfId="0" applyFont="1" applyFill="1" applyBorder="1" applyAlignment="1">
      <alignment horizontal="left" vertical="center" wrapText="1"/>
    </xf>
    <xf numFmtId="0" fontId="6" fillId="2" borderId="42" xfId="0" applyFont="1" applyFill="1" applyBorder="1" applyAlignment="1">
      <alignment horizontal="left" vertical="center" wrapText="1"/>
    </xf>
    <xf numFmtId="0" fontId="6" fillId="2" borderId="37" xfId="0" applyFont="1" applyFill="1" applyBorder="1" applyAlignment="1">
      <alignment horizontal="center" vertical="center" shrinkToFit="1"/>
    </xf>
    <xf numFmtId="0" fontId="6" fillId="0" borderId="20" xfId="0" applyFont="1" applyBorder="1" applyAlignment="1">
      <alignment horizontal="center" vertical="center"/>
    </xf>
    <xf numFmtId="0" fontId="6" fillId="0" borderId="42" xfId="0" applyFont="1" applyBorder="1" applyAlignment="1">
      <alignment horizontal="center" vertical="center"/>
    </xf>
    <xf numFmtId="0" fontId="6" fillId="2" borderId="42" xfId="0" applyFont="1" applyFill="1" applyBorder="1" applyAlignment="1">
      <alignment horizontal="left" vertical="center" wrapText="1" shrinkToFit="1"/>
    </xf>
    <xf numFmtId="0" fontId="6" fillId="2" borderId="20" xfId="0" applyFont="1" applyFill="1" applyBorder="1" applyAlignment="1">
      <alignment horizontal="center" vertical="center" wrapText="1" shrinkToFit="1"/>
    </xf>
    <xf numFmtId="0" fontId="6" fillId="2" borderId="42" xfId="0" applyFont="1" applyFill="1" applyBorder="1" applyAlignment="1">
      <alignment horizontal="center" vertical="center" wrapText="1" shrinkToFit="1"/>
    </xf>
    <xf numFmtId="0" fontId="6" fillId="2" borderId="37" xfId="0" applyFont="1" applyFill="1" applyBorder="1" applyAlignment="1">
      <alignment horizontal="center" vertical="center" wrapText="1" shrinkToFit="1"/>
    </xf>
    <xf numFmtId="0" fontId="6" fillId="0" borderId="20" xfId="0" applyFont="1" applyBorder="1" applyAlignment="1">
      <alignment horizontal="left" vertical="center" wrapText="1"/>
    </xf>
    <xf numFmtId="0" fontId="6" fillId="0" borderId="42" xfId="0" applyFont="1" applyBorder="1" applyAlignment="1">
      <alignment horizontal="left" vertical="center" wrapText="1"/>
    </xf>
    <xf numFmtId="0" fontId="6" fillId="2" borderId="42" xfId="0" applyFont="1" applyFill="1" applyBorder="1" applyAlignment="1">
      <alignment horizontal="left" vertical="center" shrinkToFit="1"/>
    </xf>
    <xf numFmtId="0" fontId="6" fillId="2" borderId="37" xfId="0" applyFont="1" applyFill="1" applyBorder="1" applyAlignment="1">
      <alignment horizontal="left" vertical="center" shrinkToFit="1"/>
    </xf>
    <xf numFmtId="0" fontId="6" fillId="2" borderId="83" xfId="0" applyFont="1" applyFill="1" applyBorder="1" applyAlignment="1">
      <alignment horizontal="left" vertical="center" wrapText="1" shrinkToFit="1"/>
    </xf>
    <xf numFmtId="0" fontId="6" fillId="2" borderId="14" xfId="0" applyFont="1" applyFill="1" applyBorder="1" applyAlignment="1">
      <alignment horizontal="left" vertical="center" wrapText="1" shrinkToFit="1"/>
    </xf>
    <xf numFmtId="0" fontId="6" fillId="2" borderId="18" xfId="0" applyFont="1" applyFill="1" applyBorder="1" applyAlignment="1">
      <alignment horizontal="left" vertical="center" wrapText="1" shrinkToFit="1"/>
    </xf>
    <xf numFmtId="0" fontId="6" fillId="2" borderId="86" xfId="0" applyFont="1" applyFill="1" applyBorder="1" applyAlignment="1">
      <alignment horizontal="center" vertical="center" wrapText="1" shrinkToFit="1"/>
    </xf>
    <xf numFmtId="0" fontId="6" fillId="0" borderId="86" xfId="0" applyFont="1" applyBorder="1">
      <alignment vertical="center"/>
    </xf>
    <xf numFmtId="0" fontId="6" fillId="0" borderId="35" xfId="0" applyFont="1" applyBorder="1">
      <alignment vertical="center"/>
    </xf>
    <xf numFmtId="0" fontId="6" fillId="2" borderId="37" xfId="0" applyFont="1" applyFill="1" applyBorder="1" applyAlignment="1">
      <alignment horizontal="left" vertical="center" wrapText="1" shrinkToFit="1"/>
    </xf>
    <xf numFmtId="0" fontId="6" fillId="2" borderId="64" xfId="0" applyFont="1" applyFill="1" applyBorder="1" applyAlignment="1">
      <alignment horizontal="left" vertical="center" wrapText="1" shrinkToFit="1"/>
    </xf>
    <xf numFmtId="0" fontId="6" fillId="2" borderId="36" xfId="0" applyFont="1" applyFill="1" applyBorder="1" applyAlignment="1">
      <alignment horizontal="left" vertical="center" wrapText="1" shrinkToFit="1"/>
    </xf>
    <xf numFmtId="0" fontId="6" fillId="2" borderId="16" xfId="0" applyFont="1" applyFill="1" applyBorder="1" applyAlignment="1">
      <alignment horizontal="left" vertical="center" wrapText="1"/>
    </xf>
    <xf numFmtId="0" fontId="6" fillId="0" borderId="42" xfId="0" applyFont="1" applyBorder="1" applyAlignment="1">
      <alignment horizontal="left" vertical="center"/>
    </xf>
    <xf numFmtId="0" fontId="6" fillId="0" borderId="37" xfId="0" applyFont="1" applyBorder="1" applyAlignment="1">
      <alignment horizontal="left" vertical="center"/>
    </xf>
    <xf numFmtId="0" fontId="6" fillId="2" borderId="5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7"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56" xfId="0" applyFont="1" applyFill="1" applyBorder="1" applyAlignment="1">
      <alignment horizontal="left" vertical="center" wrapText="1"/>
    </xf>
    <xf numFmtId="0" fontId="6" fillId="2" borderId="57" xfId="0" applyFont="1" applyFill="1" applyBorder="1" applyAlignment="1">
      <alignment horizontal="left" vertical="center" wrapText="1"/>
    </xf>
    <xf numFmtId="0" fontId="6" fillId="2" borderId="136" xfId="0" applyFont="1" applyFill="1" applyBorder="1" applyAlignment="1">
      <alignment horizontal="center" vertical="center" textRotation="255" wrapText="1"/>
    </xf>
    <xf numFmtId="0" fontId="6" fillId="2" borderId="137" xfId="0" applyFont="1" applyFill="1" applyBorder="1" applyAlignment="1">
      <alignment horizontal="center" vertical="center" textRotation="255" wrapText="1"/>
    </xf>
    <xf numFmtId="0" fontId="6" fillId="2" borderId="143" xfId="0" applyFont="1" applyFill="1" applyBorder="1" applyAlignment="1">
      <alignment horizontal="center" vertical="center" textRotation="255" wrapText="1"/>
    </xf>
    <xf numFmtId="0" fontId="6" fillId="2" borderId="64" xfId="0" applyFont="1" applyFill="1" applyBorder="1" applyAlignment="1">
      <alignment horizontal="center" vertical="center" wrapText="1" shrinkToFit="1"/>
    </xf>
    <xf numFmtId="0" fontId="6" fillId="2" borderId="299" xfId="0" applyFont="1" applyFill="1" applyBorder="1" applyAlignment="1">
      <alignment horizontal="center" vertical="center" wrapText="1"/>
    </xf>
    <xf numFmtId="0" fontId="6" fillId="2" borderId="300" xfId="0" applyFont="1" applyFill="1" applyBorder="1" applyAlignment="1">
      <alignment horizontal="center" vertical="center" wrapText="1"/>
    </xf>
    <xf numFmtId="0" fontId="6" fillId="0" borderId="42" xfId="0" applyFont="1" applyBorder="1" applyAlignment="1">
      <alignment horizontal="center" vertical="center" wrapText="1"/>
    </xf>
    <xf numFmtId="0" fontId="6" fillId="2" borderId="71" xfId="0" applyFont="1" applyFill="1" applyBorder="1" applyAlignment="1">
      <alignment horizontal="left" vertical="center" wrapText="1"/>
    </xf>
    <xf numFmtId="0" fontId="6" fillId="0" borderId="42" xfId="0" applyFont="1" applyBorder="1" applyAlignment="1">
      <alignment horizontal="center" vertical="center" wrapText="1" shrinkToFit="1"/>
    </xf>
    <xf numFmtId="0" fontId="6" fillId="2" borderId="37" xfId="0" applyFont="1" applyFill="1" applyBorder="1" applyAlignment="1">
      <alignment horizontal="left" vertical="center" wrapText="1"/>
    </xf>
    <xf numFmtId="0" fontId="6" fillId="0" borderId="37" xfId="0" applyFont="1" applyBorder="1" applyAlignment="1">
      <alignment horizontal="left" vertical="center" wrapText="1"/>
    </xf>
    <xf numFmtId="0" fontId="6" fillId="0" borderId="100" xfId="0" applyFont="1" applyBorder="1">
      <alignment vertical="center"/>
    </xf>
    <xf numFmtId="0" fontId="6" fillId="0" borderId="16" xfId="0" applyFont="1" applyBorder="1">
      <alignment vertical="center"/>
    </xf>
    <xf numFmtId="0" fontId="6" fillId="0" borderId="100" xfId="0" applyFont="1" applyBorder="1" applyAlignment="1">
      <alignment vertical="center" wrapText="1"/>
    </xf>
    <xf numFmtId="0" fontId="6" fillId="0" borderId="16" xfId="0" applyFont="1" applyBorder="1" applyAlignment="1">
      <alignment vertical="center" wrapText="1"/>
    </xf>
    <xf numFmtId="0" fontId="6" fillId="0" borderId="0" xfId="0" quotePrefix="1" applyFont="1" applyAlignment="1">
      <alignment horizontal="center"/>
    </xf>
    <xf numFmtId="0" fontId="6" fillId="0" borderId="0" xfId="0" applyFont="1" applyAlignment="1">
      <alignment horizontal="center"/>
    </xf>
    <xf numFmtId="0" fontId="6" fillId="0" borderId="16" xfId="0" applyFont="1" applyBorder="1" applyAlignment="1">
      <alignment horizontal="left" vertical="center"/>
    </xf>
    <xf numFmtId="0" fontId="6" fillId="0" borderId="20" xfId="0" applyFont="1" applyBorder="1" applyAlignment="1">
      <alignment horizontal="left" vertical="center"/>
    </xf>
    <xf numFmtId="0" fontId="6" fillId="0" borderId="48" xfId="0" applyFont="1" applyBorder="1" applyAlignment="1">
      <alignment horizontal="left" vertical="center"/>
    </xf>
    <xf numFmtId="0" fontId="6" fillId="0" borderId="14" xfId="0" applyFont="1" applyBorder="1" applyAlignment="1">
      <alignment horizontal="left" vertical="center"/>
    </xf>
    <xf numFmtId="0" fontId="6" fillId="0" borderId="22" xfId="0" applyFont="1" applyBorder="1" applyAlignment="1">
      <alignment horizontal="left" vertical="center"/>
    </xf>
  </cellXfs>
  <cellStyles count="6">
    <cellStyle name="ハイパーリンク" xfId="1" builtinId="8"/>
    <cellStyle name="標準" xfId="0" builtinId="0"/>
    <cellStyle name="標準 2" xfId="2" xr:uid="{00000000-0005-0000-0000-000002000000}"/>
    <cellStyle name="標準 3" xfId="5" xr:uid="{F5313D4C-9435-41E4-B64F-9D0BEC4AFF90}"/>
    <cellStyle name="標準 4" xfId="3" xr:uid="{00000000-0005-0000-0000-000003000000}"/>
    <cellStyle name="標準 5" xfId="4" xr:uid="{00000000-0005-0000-0000-000004000000}"/>
  </cellStyles>
  <dxfs count="17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rgb="FFFF0000"/>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0"/>
      </font>
      <fill>
        <patternFill>
          <bgColor rgb="FFFFFF99"/>
        </patternFill>
      </fill>
    </dxf>
    <dxf>
      <font>
        <color theme="0"/>
      </font>
      <fill>
        <patternFill>
          <bgColor rgb="FFFFFF99"/>
        </patternFill>
      </fill>
    </dxf>
    <dxf>
      <fill>
        <patternFill>
          <bgColor rgb="FFFFFF99"/>
        </patternFill>
      </fill>
    </dxf>
    <dxf>
      <fill>
        <patternFill>
          <bgColor rgb="FFFFFF99"/>
        </patternFill>
      </fill>
    </dxf>
    <dxf>
      <font>
        <color theme="0"/>
      </font>
      <fill>
        <patternFill patternType="none">
          <bgColor indexed="65"/>
        </patternFill>
      </fill>
    </dxf>
    <dxf>
      <font>
        <color theme="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0"/>
      </font>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6FD99"/>
        </patternFill>
      </fill>
    </dxf>
    <dxf>
      <fill>
        <patternFill>
          <bgColor rgb="FFF6FD99"/>
        </patternFill>
      </fill>
    </dxf>
    <dxf>
      <fill>
        <patternFill>
          <bgColor theme="8" tint="0.79998168889431442"/>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rgb="FFF6FD99"/>
        </patternFill>
      </fill>
    </dxf>
    <dxf>
      <fill>
        <patternFill>
          <bgColor theme="8" tint="0.79998168889431442"/>
        </patternFill>
      </fill>
    </dxf>
    <dxf>
      <fill>
        <patternFill>
          <bgColor theme="6" tint="0.59996337778862885"/>
        </patternFill>
      </fill>
    </dxf>
    <dxf>
      <fill>
        <patternFill>
          <bgColor theme="9" tint="0.79998168889431442"/>
        </patternFill>
      </fill>
    </dxf>
    <dxf>
      <font>
        <color theme="0"/>
      </font>
    </dxf>
    <dxf>
      <fill>
        <patternFill>
          <bgColor theme="9" tint="0.79998168889431442"/>
        </patternFill>
      </fill>
    </dxf>
    <dxf>
      <fill>
        <patternFill>
          <bgColor theme="9" tint="0.79998168889431442"/>
        </patternFill>
      </fill>
    </dxf>
    <dxf>
      <fill>
        <patternFill>
          <bgColor rgb="FFF6FD99"/>
        </patternFill>
      </fill>
    </dxf>
    <dxf>
      <fill>
        <patternFill>
          <bgColor theme="8" tint="0.79998168889431442"/>
        </patternFill>
      </fill>
    </dxf>
    <dxf>
      <fill>
        <patternFill>
          <bgColor theme="6" tint="0.59996337778862885"/>
        </patternFill>
      </fill>
    </dxf>
    <dxf>
      <fill>
        <patternFill>
          <bgColor theme="9" tint="0.79998168889431442"/>
        </patternFill>
      </fill>
    </dxf>
    <dxf>
      <fill>
        <patternFill>
          <bgColor rgb="FFF6FD99"/>
        </patternFill>
      </fill>
    </dxf>
    <dxf>
      <fill>
        <patternFill>
          <bgColor theme="8" tint="0.79998168889431442"/>
        </patternFill>
      </fill>
    </dxf>
    <dxf>
      <fill>
        <patternFill>
          <bgColor theme="6" tint="0.59996337778862885"/>
        </patternFill>
      </fill>
    </dxf>
    <dxf>
      <fill>
        <patternFill>
          <bgColor theme="9" tint="0.79998168889431442"/>
        </patternFill>
      </fill>
    </dxf>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
      <font>
        <strike val="0"/>
        <color theme="0"/>
      </font>
    </dxf>
    <dxf>
      <font>
        <color theme="0"/>
      </font>
    </dxf>
    <dxf>
      <fill>
        <patternFill>
          <bgColor theme="9" tint="0.79998168889431442"/>
        </patternFill>
      </fill>
    </dxf>
    <dxf>
      <font>
        <strike val="0"/>
        <color theme="0"/>
      </font>
    </dxf>
    <dxf>
      <font>
        <strike val="0"/>
        <color theme="0"/>
      </font>
    </dxf>
    <dxf>
      <font>
        <strike val="0"/>
        <color theme="0"/>
      </font>
    </dxf>
    <dxf>
      <font>
        <strike val="0"/>
        <color theme="0"/>
      </font>
    </dxf>
    <dxf>
      <fill>
        <patternFill>
          <bgColor theme="9" tint="0.79998168889431442"/>
        </patternFill>
      </fill>
    </dxf>
    <dxf>
      <font>
        <color theme="0"/>
      </font>
    </dxf>
    <dxf>
      <font>
        <color theme="0"/>
      </font>
    </dxf>
    <dxf>
      <fill>
        <patternFill>
          <bgColor rgb="FFFFFF99"/>
        </patternFill>
      </fill>
    </dxf>
    <dxf>
      <fill>
        <patternFill>
          <bgColor theme="0"/>
        </patternFill>
      </fill>
    </dxf>
    <dxf>
      <font>
        <color rgb="FFFF0000"/>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FFC5"/>
      <color rgb="FF0000FF"/>
      <color rgb="FFF6FD99"/>
      <color rgb="FFFFD9FF"/>
      <color rgb="FFFDE9D9"/>
      <color rgb="FFFFE1FF"/>
      <color rgb="FFDAEEF3"/>
      <color rgb="FFFEFBDA"/>
      <color rgb="FFACC8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1.xml.rels><?xml version="1.0" encoding="UTF-8" standalone="yes"?>
<Relationships xmlns="http://schemas.openxmlformats.org/package/2006/relationships"><Relationship Id="rId1" Type="http://schemas.openxmlformats.org/officeDocument/2006/relationships/image" Target="../media/image12.emf"/></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emf"/><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104775</xdr:colOff>
          <xdr:row>0</xdr:row>
          <xdr:rowOff>57150</xdr:rowOff>
        </xdr:from>
        <xdr:to>
          <xdr:col>20</xdr:col>
          <xdr:colOff>28575</xdr:colOff>
          <xdr:row>2</xdr:row>
          <xdr:rowOff>38100</xdr:rowOff>
        </xdr:to>
        <xdr:sp macro="" textlink="">
          <xdr:nvSpPr>
            <xdr:cNvPr id="96257" name="Button 1" hidden="1">
              <a:extLst>
                <a:ext uri="{63B3BB69-23CF-44E3-9099-C40C66FF867C}">
                  <a14:compatExt spid="_x0000_s96257"/>
                </a:ext>
                <a:ext uri="{FF2B5EF4-FFF2-40B4-BE49-F238E27FC236}">
                  <a16:creationId xmlns:a16="http://schemas.microsoft.com/office/drawing/2014/main" id="{00000000-0008-0000-0200-000001780100}"/>
                </a:ext>
              </a:extLst>
            </xdr:cNvPr>
            <xdr:cNvSpPr/>
          </xdr:nvSpPr>
          <xdr:spPr bwMode="auto">
            <a:xfrm>
              <a:off x="0" y="0"/>
              <a:ext cx="0" cy="0"/>
            </a:xfrm>
            <a:prstGeom prst="rect">
              <a:avLst/>
            </a:prstGeom>
            <a:noFill/>
            <a:ln w="9525">
              <a:miter lim="800000"/>
              <a:headEnd/>
              <a:tailEnd/>
            </a:ln>
          </xdr:spPr>
          <xdr:txBody>
            <a:bodyPr vertOverflow="clip" wrap="square" lIns="36576" tIns="18288" rIns="36576" bIns="18288" anchor="ctr" upright="1"/>
            <a:lstStyle/>
            <a:p>
              <a:pPr algn="ctr" rtl="0">
                <a:defRPr sz="1000"/>
              </a:pPr>
              <a:r>
                <a:rPr lang="ja-JP" altLang="en-US" sz="1100" b="0" i="0" u="none" strike="noStrike" baseline="0">
                  <a:solidFill>
                    <a:srgbClr val="000000"/>
                  </a:solidFill>
                  <a:latin typeface="BIZ UDPゴシック"/>
                  <a:ea typeface="BIZ UDPゴシック"/>
                </a:rPr>
                <a:t>記入上の注意</a:t>
              </a:r>
            </a:p>
            <a:p>
              <a:pPr algn="ctr" rtl="0">
                <a:defRPr sz="1000"/>
              </a:pPr>
              <a:r>
                <a:rPr lang="ja-JP" altLang="en-US" sz="1100" b="0" i="0" u="none" strike="noStrike" baseline="0">
                  <a:solidFill>
                    <a:srgbClr val="000000"/>
                  </a:solidFill>
                  <a:latin typeface="BIZ UDPゴシック"/>
                  <a:ea typeface="BIZ UDPゴシック"/>
                </a:rPr>
                <a:t>数式が入っているセルもありますので、ご注意のうえ、ご記入ください。</a:t>
              </a:r>
            </a:p>
          </xdr:txBody>
        </xdr:sp>
        <xdr:clientData fPrintsWithSheet="0"/>
      </xdr:twoCellAnchor>
    </mc:Choice>
    <mc:Fallback/>
  </mc:AlternateContent>
  <xdr:twoCellAnchor>
    <xdr:from>
      <xdr:col>63</xdr:col>
      <xdr:colOff>76993</xdr:colOff>
      <xdr:row>29</xdr:row>
      <xdr:rowOff>106362</xdr:rowOff>
    </xdr:from>
    <xdr:to>
      <xdr:col>66</xdr:col>
      <xdr:colOff>55993</xdr:colOff>
      <xdr:row>30</xdr:row>
      <xdr:rowOff>20737</xdr:rowOff>
    </xdr:to>
    <xdr:sp macro="" textlink="">
      <xdr:nvSpPr>
        <xdr:cNvPr id="3" name="円/楕円 2">
          <a:extLst>
            <a:ext uri="{FF2B5EF4-FFF2-40B4-BE49-F238E27FC236}">
              <a16:creationId xmlns:a16="http://schemas.microsoft.com/office/drawing/2014/main" id="{00000000-0008-0000-0200-000003000000}"/>
            </a:ext>
          </a:extLst>
        </xdr:cNvPr>
        <xdr:cNvSpPr/>
      </xdr:nvSpPr>
      <xdr:spPr>
        <a:xfrm>
          <a:off x="7950993" y="6837362"/>
          <a:ext cx="360000" cy="2318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67</xdr:col>
      <xdr:colOff>13493</xdr:colOff>
      <xdr:row>29</xdr:row>
      <xdr:rowOff>107950</xdr:rowOff>
    </xdr:from>
    <xdr:to>
      <xdr:col>69</xdr:col>
      <xdr:colOff>119493</xdr:colOff>
      <xdr:row>30</xdr:row>
      <xdr:rowOff>22325</xdr:rowOff>
    </xdr:to>
    <xdr:sp macro="" textlink="">
      <xdr:nvSpPr>
        <xdr:cNvPr id="4" name="円/楕円 3">
          <a:extLst>
            <a:ext uri="{FF2B5EF4-FFF2-40B4-BE49-F238E27FC236}">
              <a16:creationId xmlns:a16="http://schemas.microsoft.com/office/drawing/2014/main" id="{00000000-0008-0000-0200-000004000000}"/>
            </a:ext>
          </a:extLst>
        </xdr:cNvPr>
        <xdr:cNvSpPr/>
      </xdr:nvSpPr>
      <xdr:spPr>
        <a:xfrm>
          <a:off x="8395493" y="6838950"/>
          <a:ext cx="360000" cy="2318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63</xdr:col>
      <xdr:colOff>71436</xdr:colOff>
      <xdr:row>25</xdr:row>
      <xdr:rowOff>23812</xdr:rowOff>
    </xdr:from>
    <xdr:to>
      <xdr:col>65</xdr:col>
      <xdr:colOff>49311</xdr:colOff>
      <xdr:row>25</xdr:row>
      <xdr:rowOff>239812</xdr:rowOff>
    </xdr:to>
    <xdr:sp macro="" textlink="">
      <xdr:nvSpPr>
        <xdr:cNvPr id="5" name="円/楕円 4">
          <a:extLst>
            <a:ext uri="{FF2B5EF4-FFF2-40B4-BE49-F238E27FC236}">
              <a16:creationId xmlns:a16="http://schemas.microsoft.com/office/drawing/2014/main" id="{00000000-0008-0000-0200-000005000000}"/>
            </a:ext>
          </a:extLst>
        </xdr:cNvPr>
        <xdr:cNvSpPr/>
      </xdr:nvSpPr>
      <xdr:spPr>
        <a:xfrm>
          <a:off x="7796211" y="5881687"/>
          <a:ext cx="225525" cy="216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63</xdr:col>
      <xdr:colOff>68036</xdr:colOff>
      <xdr:row>39</xdr:row>
      <xdr:rowOff>0</xdr:rowOff>
    </xdr:from>
    <xdr:to>
      <xdr:col>65</xdr:col>
      <xdr:colOff>108858</xdr:colOff>
      <xdr:row>39</xdr:row>
      <xdr:rowOff>285750</xdr:rowOff>
    </xdr:to>
    <xdr:sp macro="" textlink="">
      <xdr:nvSpPr>
        <xdr:cNvPr id="8" name="左矢印 7">
          <a:extLst>
            <a:ext uri="{FF2B5EF4-FFF2-40B4-BE49-F238E27FC236}">
              <a16:creationId xmlns:a16="http://schemas.microsoft.com/office/drawing/2014/main" id="{00000000-0008-0000-0200-000008000000}"/>
            </a:ext>
          </a:extLst>
        </xdr:cNvPr>
        <xdr:cNvSpPr/>
      </xdr:nvSpPr>
      <xdr:spPr>
        <a:xfrm>
          <a:off x="7792811" y="9525000"/>
          <a:ext cx="288472" cy="285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xdr:from>
          <xdr:col>0</xdr:col>
          <xdr:colOff>0</xdr:colOff>
          <xdr:row>6</xdr:row>
          <xdr:rowOff>57150</xdr:rowOff>
        </xdr:from>
        <xdr:to>
          <xdr:col>19</xdr:col>
          <xdr:colOff>57150</xdr:colOff>
          <xdr:row>6</xdr:row>
          <xdr:rowOff>295275</xdr:rowOff>
        </xdr:to>
        <xdr:sp macro="" textlink="">
          <xdr:nvSpPr>
            <xdr:cNvPr id="143572" name="Button 2260" hidden="1">
              <a:extLst>
                <a:ext uri="{63B3BB69-23CF-44E3-9099-C40C66FF867C}">
                  <a14:compatExt spid="_x0000_s143572"/>
                </a:ext>
                <a:ext uri="{FF2B5EF4-FFF2-40B4-BE49-F238E27FC236}">
                  <a16:creationId xmlns:a16="http://schemas.microsoft.com/office/drawing/2014/main" id="{00000000-0008-0000-0200-0000D4300200}"/>
                </a:ext>
              </a:extLst>
            </xdr:cNvPr>
            <xdr:cNvSpPr/>
          </xdr:nvSpPr>
          <xdr:spPr bwMode="auto">
            <a:xfrm>
              <a:off x="0" y="0"/>
              <a:ext cx="0" cy="0"/>
            </a:xfrm>
            <a:prstGeom prst="rect">
              <a:avLst/>
            </a:prstGeom>
            <a:noFill/>
            <a:ln w="9525">
              <a:miter lim="800000"/>
              <a:headEnd/>
              <a:tailEnd/>
            </a:ln>
          </xdr:spPr>
          <xdr:txBody>
            <a:bodyPr vertOverflow="clip" wrap="square" lIns="36576" tIns="18288" rIns="36576" bIns="18288" anchor="ctr" upright="1"/>
            <a:lstStyle/>
            <a:p>
              <a:pPr algn="ctr" rtl="0">
                <a:defRPr sz="1000"/>
              </a:pPr>
              <a:r>
                <a:rPr lang="ja-JP" altLang="en-US" sz="1100" b="0" i="0" u="none" strike="noStrike" baseline="0">
                  <a:solidFill>
                    <a:srgbClr val="000000"/>
                  </a:solidFill>
                  <a:latin typeface="BIZ UDPゴシック"/>
                  <a:ea typeface="BIZ UDPゴシック"/>
                </a:rPr>
                <a:t>令和8年４月1日～使用開始</a:t>
              </a:r>
            </a:p>
          </xdr:txBody>
        </xdr:sp>
        <xdr:clientData fPrintsWithSheet="0"/>
      </xdr:twoCellAnchor>
    </mc:Choice>
    <mc:Fallback/>
  </mc:AlternateContent>
  <xdr:twoCellAnchor>
    <xdr:from>
      <xdr:col>63</xdr:col>
      <xdr:colOff>83344</xdr:colOff>
      <xdr:row>26</xdr:row>
      <xdr:rowOff>87313</xdr:rowOff>
    </xdr:from>
    <xdr:to>
      <xdr:col>65</xdr:col>
      <xdr:colOff>9344</xdr:colOff>
      <xdr:row>26</xdr:row>
      <xdr:rowOff>267313</xdr:rowOff>
    </xdr:to>
    <xdr:sp macro="" textlink="">
      <xdr:nvSpPr>
        <xdr:cNvPr id="10" name="円/楕円 9">
          <a:extLst>
            <a:ext uri="{FF2B5EF4-FFF2-40B4-BE49-F238E27FC236}">
              <a16:creationId xmlns:a16="http://schemas.microsoft.com/office/drawing/2014/main" id="{00000000-0008-0000-0200-00000A000000}"/>
            </a:ext>
          </a:extLst>
        </xdr:cNvPr>
        <xdr:cNvSpPr>
          <a:spLocks noChangeAspect="1"/>
        </xdr:cNvSpPr>
      </xdr:nvSpPr>
      <xdr:spPr>
        <a:xfrm>
          <a:off x="7584282" y="5885657"/>
          <a:ext cx="164125" cy="180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63</xdr:col>
      <xdr:colOff>95249</xdr:colOff>
      <xdr:row>33</xdr:row>
      <xdr:rowOff>0</xdr:rowOff>
    </xdr:from>
    <xdr:to>
      <xdr:col>85</xdr:col>
      <xdr:colOff>35718</xdr:colOff>
      <xdr:row>37</xdr:row>
      <xdr:rowOff>285750</xdr:rowOff>
    </xdr:to>
    <xdr:sp macro="" textlink="">
      <xdr:nvSpPr>
        <xdr:cNvPr id="11" name="吹き出し: 左矢印 10">
          <a:extLst>
            <a:ext uri="{FF2B5EF4-FFF2-40B4-BE49-F238E27FC236}">
              <a16:creationId xmlns:a16="http://schemas.microsoft.com/office/drawing/2014/main" id="{00000000-0008-0000-0200-00000B000000}"/>
            </a:ext>
          </a:extLst>
        </xdr:cNvPr>
        <xdr:cNvSpPr/>
      </xdr:nvSpPr>
      <xdr:spPr>
        <a:xfrm>
          <a:off x="7739062" y="7965281"/>
          <a:ext cx="2559844" cy="1524000"/>
        </a:xfrm>
        <a:prstGeom prst="leftArrowCallout">
          <a:avLst>
            <a:gd name="adj1" fmla="val 18478"/>
            <a:gd name="adj2" fmla="val 17391"/>
            <a:gd name="adj3" fmla="val 11957"/>
            <a:gd name="adj4" fmla="val 90159"/>
          </a:avLst>
        </a:prstGeom>
        <a:solidFill>
          <a:srgbClr val="FFFF00"/>
        </a:solidFill>
        <a:ln w="25400" cap="flat" cmpd="sng" algn="ctr">
          <a:solidFill>
            <a:srgbClr val="4F81BD">
              <a:shade val="50000"/>
            </a:srgbClr>
          </a:solidFill>
          <a:prstDash val="solid"/>
        </a:ln>
        <a:effectLst/>
      </xdr:spPr>
      <xdr:txBody>
        <a:bodyPr rtlCol="0" anchor="t"/>
        <a:lstStyle/>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「食事数」や</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「宿泊人数」は、</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別のシートの</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「使用明細書」や</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「食事注文表」を入力すると</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自動で入力されます。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66675</xdr:colOff>
      <xdr:row>22</xdr:row>
      <xdr:rowOff>9525</xdr:rowOff>
    </xdr:from>
    <xdr:to>
      <xdr:col>12</xdr:col>
      <xdr:colOff>66675</xdr:colOff>
      <xdr:row>27</xdr:row>
      <xdr:rowOff>9525</xdr:rowOff>
    </xdr:to>
    <xdr:sp macro="" textlink="">
      <xdr:nvSpPr>
        <xdr:cNvPr id="389465" name="Line 1">
          <a:extLst>
            <a:ext uri="{FF2B5EF4-FFF2-40B4-BE49-F238E27FC236}">
              <a16:creationId xmlns:a16="http://schemas.microsoft.com/office/drawing/2014/main" id="{00000000-0008-0000-0B00-000059F10500}"/>
            </a:ext>
          </a:extLst>
        </xdr:cNvPr>
        <xdr:cNvSpPr>
          <a:spLocks noChangeShapeType="1"/>
        </xdr:cNvSpPr>
      </xdr:nvSpPr>
      <xdr:spPr bwMode="auto">
        <a:xfrm>
          <a:off x="1781175" y="3771900"/>
          <a:ext cx="0" cy="762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19</xdr:row>
      <xdr:rowOff>57150</xdr:rowOff>
    </xdr:from>
    <xdr:to>
      <xdr:col>40</xdr:col>
      <xdr:colOff>0</xdr:colOff>
      <xdr:row>19</xdr:row>
      <xdr:rowOff>57150</xdr:rowOff>
    </xdr:to>
    <xdr:sp macro="" textlink="">
      <xdr:nvSpPr>
        <xdr:cNvPr id="389466" name="Line 2">
          <a:extLst>
            <a:ext uri="{FF2B5EF4-FFF2-40B4-BE49-F238E27FC236}">
              <a16:creationId xmlns:a16="http://schemas.microsoft.com/office/drawing/2014/main" id="{00000000-0008-0000-0B00-00005AF10500}"/>
            </a:ext>
          </a:extLst>
        </xdr:cNvPr>
        <xdr:cNvSpPr>
          <a:spLocks noChangeShapeType="1"/>
        </xdr:cNvSpPr>
      </xdr:nvSpPr>
      <xdr:spPr bwMode="auto">
        <a:xfrm>
          <a:off x="4743450" y="3362325"/>
          <a:ext cx="1000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19</xdr:row>
      <xdr:rowOff>57150</xdr:rowOff>
    </xdr:from>
    <xdr:to>
      <xdr:col>33</xdr:col>
      <xdr:colOff>0</xdr:colOff>
      <xdr:row>20</xdr:row>
      <xdr:rowOff>28575</xdr:rowOff>
    </xdr:to>
    <xdr:sp macro="" textlink="">
      <xdr:nvSpPr>
        <xdr:cNvPr id="389467" name="Line 3">
          <a:extLst>
            <a:ext uri="{FF2B5EF4-FFF2-40B4-BE49-F238E27FC236}">
              <a16:creationId xmlns:a16="http://schemas.microsoft.com/office/drawing/2014/main" id="{00000000-0008-0000-0B00-00005BF10500}"/>
            </a:ext>
          </a:extLst>
        </xdr:cNvPr>
        <xdr:cNvSpPr>
          <a:spLocks noChangeShapeType="1"/>
        </xdr:cNvSpPr>
      </xdr:nvSpPr>
      <xdr:spPr bwMode="auto">
        <a:xfrm>
          <a:off x="4743450" y="3362325"/>
          <a:ext cx="0" cy="1238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66675</xdr:colOff>
      <xdr:row>54</xdr:row>
      <xdr:rowOff>9525</xdr:rowOff>
    </xdr:from>
    <xdr:to>
      <xdr:col>12</xdr:col>
      <xdr:colOff>66675</xdr:colOff>
      <xdr:row>59</xdr:row>
      <xdr:rowOff>9525</xdr:rowOff>
    </xdr:to>
    <xdr:sp macro="" textlink="">
      <xdr:nvSpPr>
        <xdr:cNvPr id="389468" name="Line 4">
          <a:extLst>
            <a:ext uri="{FF2B5EF4-FFF2-40B4-BE49-F238E27FC236}">
              <a16:creationId xmlns:a16="http://schemas.microsoft.com/office/drawing/2014/main" id="{00000000-0008-0000-0B00-00005CF10500}"/>
            </a:ext>
          </a:extLst>
        </xdr:cNvPr>
        <xdr:cNvSpPr>
          <a:spLocks noChangeShapeType="1"/>
        </xdr:cNvSpPr>
      </xdr:nvSpPr>
      <xdr:spPr bwMode="auto">
        <a:xfrm>
          <a:off x="1781175" y="8648700"/>
          <a:ext cx="0" cy="762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51</xdr:row>
      <xdr:rowOff>57150</xdr:rowOff>
    </xdr:from>
    <xdr:to>
      <xdr:col>40</xdr:col>
      <xdr:colOff>0</xdr:colOff>
      <xdr:row>51</xdr:row>
      <xdr:rowOff>57150</xdr:rowOff>
    </xdr:to>
    <xdr:sp macro="" textlink="">
      <xdr:nvSpPr>
        <xdr:cNvPr id="389469" name="Line 5">
          <a:extLst>
            <a:ext uri="{FF2B5EF4-FFF2-40B4-BE49-F238E27FC236}">
              <a16:creationId xmlns:a16="http://schemas.microsoft.com/office/drawing/2014/main" id="{00000000-0008-0000-0B00-00005DF10500}"/>
            </a:ext>
          </a:extLst>
        </xdr:cNvPr>
        <xdr:cNvSpPr>
          <a:spLocks noChangeShapeType="1"/>
        </xdr:cNvSpPr>
      </xdr:nvSpPr>
      <xdr:spPr bwMode="auto">
        <a:xfrm>
          <a:off x="4743450" y="8239125"/>
          <a:ext cx="1000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51</xdr:row>
      <xdr:rowOff>57150</xdr:rowOff>
    </xdr:from>
    <xdr:to>
      <xdr:col>33</xdr:col>
      <xdr:colOff>0</xdr:colOff>
      <xdr:row>52</xdr:row>
      <xdr:rowOff>28575</xdr:rowOff>
    </xdr:to>
    <xdr:sp macro="" textlink="">
      <xdr:nvSpPr>
        <xdr:cNvPr id="389471" name="Line 6">
          <a:extLst>
            <a:ext uri="{FF2B5EF4-FFF2-40B4-BE49-F238E27FC236}">
              <a16:creationId xmlns:a16="http://schemas.microsoft.com/office/drawing/2014/main" id="{00000000-0008-0000-0B00-00005FF10500}"/>
            </a:ext>
          </a:extLst>
        </xdr:cNvPr>
        <xdr:cNvSpPr>
          <a:spLocks noChangeShapeType="1"/>
        </xdr:cNvSpPr>
      </xdr:nvSpPr>
      <xdr:spPr bwMode="auto">
        <a:xfrm>
          <a:off x="4743450" y="8239125"/>
          <a:ext cx="0" cy="1238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50</xdr:col>
      <xdr:colOff>11905</xdr:colOff>
      <xdr:row>1</xdr:row>
      <xdr:rowOff>59531</xdr:rowOff>
    </xdr:from>
    <xdr:to>
      <xdr:col>52</xdr:col>
      <xdr:colOff>71436</xdr:colOff>
      <xdr:row>27</xdr:row>
      <xdr:rowOff>47625</xdr:rowOff>
    </xdr:to>
    <xdr:sp macro="" textlink="">
      <xdr:nvSpPr>
        <xdr:cNvPr id="2" name="吹き出し: 左矢印 1">
          <a:extLst>
            <a:ext uri="{FF2B5EF4-FFF2-40B4-BE49-F238E27FC236}">
              <a16:creationId xmlns:a16="http://schemas.microsoft.com/office/drawing/2014/main" id="{00000000-0008-0000-0B00-000002000000}"/>
            </a:ext>
          </a:extLst>
        </xdr:cNvPr>
        <xdr:cNvSpPr/>
      </xdr:nvSpPr>
      <xdr:spPr>
        <a:xfrm>
          <a:off x="7203280" y="440531"/>
          <a:ext cx="1393031" cy="4179094"/>
        </a:xfrm>
        <a:prstGeom prst="leftArrowCallout">
          <a:avLst/>
        </a:prstGeom>
        <a:solidFill>
          <a:srgbClr val="FFFF00"/>
        </a:solidFill>
        <a:ln>
          <a:solidFill>
            <a:srgbClr val="FF0000"/>
          </a:solidFill>
        </a:ln>
      </xdr:spPr>
      <xdr:style>
        <a:lnRef idx="2">
          <a:schemeClr val="accent4"/>
        </a:lnRef>
        <a:fillRef idx="1">
          <a:schemeClr val="lt1"/>
        </a:fillRef>
        <a:effectRef idx="0">
          <a:schemeClr val="accent4"/>
        </a:effectRef>
        <a:fontRef idx="minor">
          <a:schemeClr val="dk1"/>
        </a:fontRef>
      </xdr:style>
      <xdr:txBody>
        <a:bodyPr vert="eaVert" rtlCol="0" anchor="ctr"/>
        <a:lstStyle/>
        <a:p>
          <a:pPr algn="l"/>
          <a:r>
            <a:rPr kumimoji="1" lang="ja-JP" altLang="en-US" sz="1600">
              <a:latin typeface="BIZ UDPゴシック" panose="020B0400000000000000" pitchFamily="50" charset="-128"/>
              <a:ea typeface="BIZ UDPゴシック" panose="020B0400000000000000" pitchFamily="50" charset="-128"/>
            </a:rPr>
            <a:t>打ち合わせ時に割り当てられた宿泊室に</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600">
              <a:latin typeface="BIZ UDPゴシック" panose="020B0400000000000000" pitchFamily="50" charset="-128"/>
              <a:ea typeface="BIZ UDPゴシック" panose="020B0400000000000000" pitchFamily="50" charset="-128"/>
            </a:rPr>
            <a:t>宿泊人数を直接入力してください</a:t>
          </a:r>
        </a:p>
      </xdr:txBody>
    </xdr:sp>
    <xdr:clientData/>
  </xdr:twoCellAnchor>
  <xdr:twoCellAnchor>
    <xdr:from>
      <xdr:col>50</xdr:col>
      <xdr:colOff>0</xdr:colOff>
      <xdr:row>36</xdr:row>
      <xdr:rowOff>0</xdr:rowOff>
    </xdr:from>
    <xdr:to>
      <xdr:col>52</xdr:col>
      <xdr:colOff>59531</xdr:colOff>
      <xdr:row>63</xdr:row>
      <xdr:rowOff>0</xdr:rowOff>
    </xdr:to>
    <xdr:sp macro="" textlink="">
      <xdr:nvSpPr>
        <xdr:cNvPr id="15" name="吹き出し: 左矢印 14">
          <a:extLst>
            <a:ext uri="{FF2B5EF4-FFF2-40B4-BE49-F238E27FC236}">
              <a16:creationId xmlns:a16="http://schemas.microsoft.com/office/drawing/2014/main" id="{00000000-0008-0000-0B00-00000F000000}"/>
            </a:ext>
          </a:extLst>
        </xdr:cNvPr>
        <xdr:cNvSpPr/>
      </xdr:nvSpPr>
      <xdr:spPr>
        <a:xfrm>
          <a:off x="7191375" y="5965031"/>
          <a:ext cx="1393031" cy="4179094"/>
        </a:xfrm>
        <a:prstGeom prst="leftArrowCallout">
          <a:avLst/>
        </a:prstGeom>
        <a:solidFill>
          <a:srgbClr val="FFFF00"/>
        </a:solidFill>
        <a:ln w="25400" cap="flat" cmpd="sng" algn="ctr">
          <a:solidFill>
            <a:srgbClr val="FF0000"/>
          </a:solidFill>
          <a:prstDash val="solid"/>
        </a:ln>
        <a:effectLst/>
      </xdr:spPr>
      <xdr:txBody>
        <a:bodyPr vert="eaVert"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打ち合わせ時に割り当てられた宿泊室に</a:t>
          </a:r>
          <a:endParaRPr kumimoji="1" lang="en-US" altLang="ja-JP"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宿泊人数を直接入力してください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0</xdr:colOff>
      <xdr:row>2</xdr:row>
      <xdr:rowOff>52915</xdr:rowOff>
    </xdr:from>
    <xdr:to>
      <xdr:col>19</xdr:col>
      <xdr:colOff>32084</xdr:colOff>
      <xdr:row>2</xdr:row>
      <xdr:rowOff>304915</xdr:rowOff>
    </xdr:to>
    <xdr:sp macro="" textlink="">
      <xdr:nvSpPr>
        <xdr:cNvPr id="2" name="円/楕円 40">
          <a:extLst>
            <a:ext uri="{FF2B5EF4-FFF2-40B4-BE49-F238E27FC236}">
              <a16:creationId xmlns:a16="http://schemas.microsoft.com/office/drawing/2014/main" id="{00000000-0008-0000-0C00-000002000000}"/>
            </a:ext>
          </a:extLst>
        </xdr:cNvPr>
        <xdr:cNvSpPr>
          <a:spLocks/>
        </xdr:cNvSpPr>
      </xdr:nvSpPr>
      <xdr:spPr>
        <a:xfrm>
          <a:off x="7562850" y="532975"/>
          <a:ext cx="649304" cy="24819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277131</xdr:colOff>
      <xdr:row>35</xdr:row>
      <xdr:rowOff>13608</xdr:rowOff>
    </xdr:from>
    <xdr:to>
      <xdr:col>9</xdr:col>
      <xdr:colOff>843641</xdr:colOff>
      <xdr:row>36</xdr:row>
      <xdr:rowOff>54429</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3374661" y="11885568"/>
          <a:ext cx="842735" cy="3646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-32-</a:t>
          </a: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14</xdr:col>
      <xdr:colOff>0</xdr:colOff>
      <xdr:row>7</xdr:row>
      <xdr:rowOff>0</xdr:rowOff>
    </xdr:from>
    <xdr:to>
      <xdr:col>72</xdr:col>
      <xdr:colOff>9526</xdr:colOff>
      <xdr:row>8</xdr:row>
      <xdr:rowOff>104775</xdr:rowOff>
    </xdr:to>
    <xdr:pic>
      <xdr:nvPicPr>
        <xdr:cNvPr id="4" name="図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990725"/>
          <a:ext cx="811530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8</xdr:col>
      <xdr:colOff>297656</xdr:colOff>
      <xdr:row>24</xdr:row>
      <xdr:rowOff>11906</xdr:rowOff>
    </xdr:from>
    <xdr:to>
      <xdr:col>15</xdr:col>
      <xdr:colOff>285749</xdr:colOff>
      <xdr:row>28</xdr:row>
      <xdr:rowOff>33130</xdr:rowOff>
    </xdr:to>
    <xdr:sp macro="" textlink="">
      <xdr:nvSpPr>
        <xdr:cNvPr id="3" name="吹き出し: 角を丸めた四角形 2">
          <a:extLst>
            <a:ext uri="{FF2B5EF4-FFF2-40B4-BE49-F238E27FC236}">
              <a16:creationId xmlns:a16="http://schemas.microsoft.com/office/drawing/2014/main" id="{00000000-0008-0000-0D00-000003000000}"/>
            </a:ext>
          </a:extLst>
        </xdr:cNvPr>
        <xdr:cNvSpPr/>
      </xdr:nvSpPr>
      <xdr:spPr>
        <a:xfrm>
          <a:off x="6459917" y="7076971"/>
          <a:ext cx="4800289" cy="1280181"/>
        </a:xfrm>
        <a:prstGeom prst="wedgeRoundRectCallout">
          <a:avLst>
            <a:gd name="adj1" fmla="val -55041"/>
            <a:gd name="adj2" fmla="val -7777"/>
            <a:gd name="adj3" fmla="val 1666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lnSpc>
              <a:spcPts val="1300"/>
            </a:lnSpc>
          </a:pPr>
          <a:r>
            <a:rPr kumimoji="1" lang="ja-JP" altLang="en-US" sz="1000">
              <a:solidFill>
                <a:schemeClr val="tx1"/>
              </a:solidFill>
              <a:latin typeface="BIZ UDPゴシック" panose="020B0400000000000000" pitchFamily="50" charset="-128"/>
              <a:ea typeface="BIZ UDPゴシック" panose="020B0400000000000000" pitchFamily="50" charset="-128"/>
            </a:rPr>
            <a:t>足のサイズと、身長や体重の関係で、</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lnSpc>
              <a:spcPts val="1300"/>
            </a:lnSpc>
          </a:pPr>
          <a:r>
            <a:rPr kumimoji="1" lang="ja-JP" altLang="en-US" sz="1000">
              <a:solidFill>
                <a:schemeClr val="tx1"/>
              </a:solidFill>
              <a:latin typeface="BIZ UDPゴシック" panose="020B0400000000000000" pitchFamily="50" charset="-128"/>
              <a:ea typeface="BIZ UDPゴシック" panose="020B0400000000000000" pitchFamily="50" charset="-128"/>
            </a:rPr>
            <a:t>新たな組み合わせを希望される場合は、</a:t>
          </a:r>
          <a:r>
            <a:rPr kumimoji="1" lang="en-US" altLang="ja-JP" sz="1000">
              <a:solidFill>
                <a:schemeClr val="tx1"/>
              </a:solidFill>
              <a:latin typeface="BIZ UDPゴシック" panose="020B0400000000000000" pitchFamily="50" charset="-128"/>
              <a:ea typeface="BIZ UDPゴシック" panose="020B0400000000000000" pitchFamily="50" charset="-128"/>
            </a:rPr>
            <a:t>※</a:t>
          </a:r>
          <a:r>
            <a:rPr kumimoji="1" lang="ja-JP" altLang="en-US" sz="1000">
              <a:solidFill>
                <a:schemeClr val="tx1"/>
              </a:solidFill>
              <a:latin typeface="BIZ UDPゴシック" panose="020B0400000000000000" pitchFamily="50" charset="-128"/>
              <a:ea typeface="BIZ UDPゴシック" panose="020B0400000000000000" pitchFamily="50" charset="-128"/>
            </a:rPr>
            <a:t>の欄に記入してください。</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lnSpc>
              <a:spcPts val="1300"/>
            </a:lnSpc>
          </a:pPr>
          <a:r>
            <a:rPr kumimoji="1" lang="ja-JP" altLang="en-US" sz="1000">
              <a:solidFill>
                <a:schemeClr val="tx1"/>
              </a:solidFill>
              <a:latin typeface="BIZ UDPゴシック" panose="020B0400000000000000" pitchFamily="50" charset="-128"/>
              <a:ea typeface="BIZ UDPゴシック" panose="020B0400000000000000" pitchFamily="50" charset="-128"/>
            </a:rPr>
            <a:t>　（例１）　足のサイズは</a:t>
          </a:r>
          <a:r>
            <a:rPr kumimoji="1" lang="en-US" altLang="ja-JP" sz="1000">
              <a:solidFill>
                <a:schemeClr val="tx1"/>
              </a:solidFill>
              <a:latin typeface="BIZ UDPゴシック" panose="020B0400000000000000" pitchFamily="50" charset="-128"/>
              <a:ea typeface="BIZ UDPゴシック" panose="020B0400000000000000" pitchFamily="50" charset="-128"/>
            </a:rPr>
            <a:t>27.5cm</a:t>
          </a:r>
          <a:r>
            <a:rPr kumimoji="1" lang="ja-JP" altLang="en-US" sz="1000">
              <a:solidFill>
                <a:schemeClr val="tx1"/>
              </a:solidFill>
              <a:latin typeface="BIZ UDPゴシック" panose="020B0400000000000000" pitchFamily="50" charset="-128"/>
              <a:ea typeface="BIZ UDPゴシック" panose="020B0400000000000000" pitchFamily="50" charset="-128"/>
            </a:rPr>
            <a:t>だが、身長が</a:t>
          </a:r>
          <a:r>
            <a:rPr kumimoji="1" lang="en-US" altLang="ja-JP" sz="1000">
              <a:solidFill>
                <a:schemeClr val="tx1"/>
              </a:solidFill>
              <a:latin typeface="BIZ UDPゴシック" panose="020B0400000000000000" pitchFamily="50" charset="-128"/>
              <a:ea typeface="BIZ UDPゴシック" panose="020B0400000000000000" pitchFamily="50" charset="-128"/>
            </a:rPr>
            <a:t>165cm</a:t>
          </a:r>
          <a:r>
            <a:rPr kumimoji="1" lang="ja-JP" altLang="en-US" sz="1000">
              <a:solidFill>
                <a:schemeClr val="tx1"/>
              </a:solidFill>
              <a:latin typeface="BIZ UDPゴシック" panose="020B0400000000000000" pitchFamily="50" charset="-128"/>
              <a:ea typeface="BIZ UDPゴシック" panose="020B0400000000000000" pitchFamily="50" charset="-128"/>
            </a:rPr>
            <a:t>の場合→</a:t>
          </a:r>
          <a:r>
            <a:rPr kumimoji="1" lang="en-US" altLang="ja-JP" sz="1000">
              <a:solidFill>
                <a:schemeClr val="tx1"/>
              </a:solidFill>
              <a:latin typeface="BIZ UDPゴシック" panose="020B0400000000000000" pitchFamily="50" charset="-128"/>
              <a:ea typeface="BIZ UDPゴシック" panose="020B0400000000000000" pitchFamily="50" charset="-128"/>
            </a:rPr>
            <a:t>28.5cm</a:t>
          </a:r>
          <a:r>
            <a:rPr kumimoji="1" lang="ja-JP" altLang="en-US" sz="1000">
              <a:solidFill>
                <a:schemeClr val="tx1"/>
              </a:solidFill>
              <a:latin typeface="BIZ UDPゴシック" panose="020B0400000000000000" pitchFamily="50" charset="-128"/>
              <a:ea typeface="BIZ UDPゴシック" panose="020B0400000000000000" pitchFamily="50" charset="-128"/>
            </a:rPr>
            <a:t>、</a:t>
          </a:r>
          <a:r>
            <a:rPr kumimoji="1" lang="en-US" altLang="ja-JP" sz="1000">
              <a:solidFill>
                <a:schemeClr val="tx1"/>
              </a:solidFill>
              <a:latin typeface="BIZ UDPゴシック" panose="020B0400000000000000" pitchFamily="50" charset="-128"/>
              <a:ea typeface="BIZ UDPゴシック" panose="020B0400000000000000" pitchFamily="50" charset="-128"/>
            </a:rPr>
            <a:t>150cm</a:t>
          </a:r>
          <a:r>
            <a:rPr kumimoji="1" lang="ja-JP" altLang="en-US" sz="1000">
              <a:solidFill>
                <a:schemeClr val="tx1"/>
              </a:solidFill>
              <a:latin typeface="BIZ UDPゴシック" panose="020B0400000000000000" pitchFamily="50" charset="-128"/>
              <a:ea typeface="BIZ UDPゴシック" panose="020B0400000000000000" pitchFamily="50" charset="-128"/>
            </a:rPr>
            <a:t>。</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lnSpc>
              <a:spcPts val="1300"/>
            </a:lnSpc>
          </a:pPr>
          <a:r>
            <a:rPr kumimoji="1" lang="ja-JP" altLang="en-US" sz="1000">
              <a:solidFill>
                <a:schemeClr val="tx1"/>
              </a:solidFill>
              <a:latin typeface="BIZ UDPゴシック" panose="020B0400000000000000" pitchFamily="50" charset="-128"/>
              <a:ea typeface="BIZ UDPゴシック" panose="020B0400000000000000" pitchFamily="50" charset="-128"/>
            </a:rPr>
            <a:t>　（例２）　足のサイズは</a:t>
          </a:r>
          <a:r>
            <a:rPr kumimoji="1" lang="en-US" altLang="ja-JP" sz="1000">
              <a:solidFill>
                <a:schemeClr val="tx1"/>
              </a:solidFill>
              <a:latin typeface="BIZ UDPゴシック" panose="020B0400000000000000" pitchFamily="50" charset="-128"/>
              <a:ea typeface="BIZ UDPゴシック" panose="020B0400000000000000" pitchFamily="50" charset="-128"/>
            </a:rPr>
            <a:t>24.5cm</a:t>
          </a:r>
          <a:r>
            <a:rPr kumimoji="1" lang="ja-JP" altLang="en-US" sz="1000">
              <a:solidFill>
                <a:schemeClr val="tx1"/>
              </a:solidFill>
              <a:latin typeface="BIZ UDPゴシック" panose="020B0400000000000000" pitchFamily="50" charset="-128"/>
              <a:ea typeface="BIZ UDPゴシック" panose="020B0400000000000000" pitchFamily="50" charset="-128"/>
            </a:rPr>
            <a:t>だが、体重が</a:t>
          </a:r>
          <a:r>
            <a:rPr kumimoji="1" lang="en-US" altLang="ja-JP" sz="1000">
              <a:solidFill>
                <a:schemeClr val="tx1"/>
              </a:solidFill>
              <a:latin typeface="BIZ UDPゴシック" panose="020B0400000000000000" pitchFamily="50" charset="-128"/>
              <a:ea typeface="BIZ UDPゴシック" panose="020B0400000000000000" pitchFamily="50" charset="-128"/>
            </a:rPr>
            <a:t>75kg</a:t>
          </a:r>
          <a:r>
            <a:rPr kumimoji="1" lang="ja-JP" altLang="en-US" sz="1000">
              <a:solidFill>
                <a:schemeClr val="tx1"/>
              </a:solidFill>
              <a:latin typeface="BIZ UDPゴシック" panose="020B0400000000000000" pitchFamily="50" charset="-128"/>
              <a:ea typeface="BIZ UDPゴシック" panose="020B0400000000000000" pitchFamily="50" charset="-128"/>
            </a:rPr>
            <a:t>の場合→</a:t>
          </a:r>
          <a:r>
            <a:rPr kumimoji="1" lang="en-US" altLang="ja-JP" sz="1000">
              <a:solidFill>
                <a:schemeClr val="tx1"/>
              </a:solidFill>
              <a:latin typeface="BIZ UDPゴシック" panose="020B0400000000000000" pitchFamily="50" charset="-128"/>
              <a:ea typeface="BIZ UDPゴシック" panose="020B0400000000000000" pitchFamily="50" charset="-128"/>
            </a:rPr>
            <a:t>25.5cm</a:t>
          </a:r>
          <a:r>
            <a:rPr kumimoji="1" lang="ja-JP" altLang="en-US" sz="1000">
              <a:solidFill>
                <a:schemeClr val="tx1"/>
              </a:solidFill>
              <a:latin typeface="BIZ UDPゴシック" panose="020B0400000000000000" pitchFamily="50" charset="-128"/>
              <a:ea typeface="BIZ UDPゴシック" panose="020B0400000000000000" pitchFamily="50" charset="-128"/>
            </a:rPr>
            <a:t>、</a:t>
          </a:r>
          <a:r>
            <a:rPr kumimoji="1" lang="en-US" altLang="ja-JP" sz="1000">
              <a:solidFill>
                <a:schemeClr val="tx1"/>
              </a:solidFill>
              <a:latin typeface="BIZ UDPゴシック" panose="020B0400000000000000" pitchFamily="50" charset="-128"/>
              <a:ea typeface="BIZ UDPゴシック" panose="020B0400000000000000" pitchFamily="50" charset="-128"/>
            </a:rPr>
            <a:t>170cm</a:t>
          </a:r>
          <a:r>
            <a:rPr kumimoji="1" lang="ja-JP" altLang="en-US" sz="1000">
              <a:solidFill>
                <a:schemeClr val="tx1"/>
              </a:solidFill>
              <a:latin typeface="BIZ UDPゴシック" panose="020B0400000000000000" pitchFamily="50" charset="-128"/>
              <a:ea typeface="BIZ UDPゴシック" panose="020B0400000000000000" pitchFamily="50" charset="-128"/>
            </a:rPr>
            <a:t>。</a:t>
          </a:r>
        </a:p>
      </xdr:txBody>
    </xdr:sp>
    <xdr:clientData/>
  </xdr:twoCellAnchor>
  <xdr:twoCellAnchor>
    <xdr:from>
      <xdr:col>3</xdr:col>
      <xdr:colOff>737852</xdr:colOff>
      <xdr:row>28</xdr:row>
      <xdr:rowOff>1274472</xdr:rowOff>
    </xdr:from>
    <xdr:to>
      <xdr:col>4</xdr:col>
      <xdr:colOff>371609</xdr:colOff>
      <xdr:row>29</xdr:row>
      <xdr:rowOff>153105</xdr:rowOff>
    </xdr:to>
    <xdr:sp macro="" textlink="">
      <xdr:nvSpPr>
        <xdr:cNvPr id="4" name="テキスト ボックス 3">
          <a:extLst>
            <a:ext uri="{FF2B5EF4-FFF2-40B4-BE49-F238E27FC236}">
              <a16:creationId xmlns:a16="http://schemas.microsoft.com/office/drawing/2014/main" id="{00000000-0008-0000-0D00-000004000000}"/>
            </a:ext>
          </a:extLst>
        </xdr:cNvPr>
        <xdr:cNvSpPr txBox="1"/>
      </xdr:nvSpPr>
      <xdr:spPr>
        <a:xfrm>
          <a:off x="2790422" y="9444507"/>
          <a:ext cx="666750" cy="273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-33-</a:t>
          </a: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142875</xdr:colOff>
      <xdr:row>38</xdr:row>
      <xdr:rowOff>11907</xdr:rowOff>
    </xdr:from>
    <xdr:to>
      <xdr:col>9</xdr:col>
      <xdr:colOff>273843</xdr:colOff>
      <xdr:row>38</xdr:row>
      <xdr:rowOff>285751</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3298031" y="10870407"/>
          <a:ext cx="666750" cy="273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-34-</a:t>
          </a: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619125</xdr:colOff>
      <xdr:row>28</xdr:row>
      <xdr:rowOff>95249</xdr:rowOff>
    </xdr:from>
    <xdr:to>
      <xdr:col>4</xdr:col>
      <xdr:colOff>404813</xdr:colOff>
      <xdr:row>28</xdr:row>
      <xdr:rowOff>369093</xdr:rowOff>
    </xdr:to>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3262313" y="9655968"/>
          <a:ext cx="666750" cy="273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-35-</a:t>
          </a: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262412</xdr:colOff>
      <xdr:row>20</xdr:row>
      <xdr:rowOff>43815</xdr:rowOff>
    </xdr:from>
    <xdr:to>
      <xdr:col>18</xdr:col>
      <xdr:colOff>525778</xdr:colOff>
      <xdr:row>33</xdr:row>
      <xdr:rowOff>11906</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9073037" y="2925128"/>
          <a:ext cx="882491" cy="18254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36000" rIns="0" bIns="36000" rtlCol="0" anchor="ctr" anchorCtr="0"/>
        <a:lstStyle/>
        <a:p>
          <a:r>
            <a:rPr kumimoji="1" lang="ja-JP" altLang="en-US" sz="1100">
              <a:latin typeface="BIZ UDPゴシック" panose="020B0400000000000000" pitchFamily="50" charset="-128"/>
              <a:ea typeface="BIZ UDPゴシック" panose="020B0400000000000000" pitchFamily="50" charset="-128"/>
            </a:rPr>
            <a:t>日程の部分は、</a:t>
          </a:r>
        </a:p>
        <a:p>
          <a:r>
            <a:rPr kumimoji="1" lang="ja-JP" altLang="en-US" sz="1100">
              <a:latin typeface="BIZ UDPゴシック" panose="020B0400000000000000" pitchFamily="50" charset="-128"/>
              <a:ea typeface="BIZ UDPゴシック" panose="020B0400000000000000" pitchFamily="50" charset="-128"/>
            </a:rPr>
            <a:t>希望調査表のデータを</a:t>
          </a:r>
        </a:p>
        <a:p>
          <a:r>
            <a:rPr kumimoji="1" lang="ja-JP" altLang="en-US" sz="1100">
              <a:latin typeface="BIZ UDPゴシック" panose="020B0400000000000000" pitchFamily="50" charset="-128"/>
              <a:ea typeface="BIZ UDPゴシック" panose="020B0400000000000000" pitchFamily="50" charset="-128"/>
            </a:rPr>
            <a:t>コピー＆貼り付けで</a:t>
          </a:r>
        </a:p>
        <a:p>
          <a:r>
            <a:rPr kumimoji="1" lang="ja-JP" altLang="en-US" sz="1100">
              <a:latin typeface="BIZ UDPゴシック" panose="020B0400000000000000" pitchFamily="50" charset="-128"/>
              <a:ea typeface="BIZ UDPゴシック" panose="020B0400000000000000" pitchFamily="50" charset="-128"/>
            </a:rPr>
            <a:t>利用できます。</a:t>
          </a:r>
        </a:p>
      </xdr:txBody>
    </xdr:sp>
    <xdr:clientData/>
  </xdr:twoCellAnchor>
  <xdr:twoCellAnchor>
    <xdr:from>
      <xdr:col>1</xdr:col>
      <xdr:colOff>0</xdr:colOff>
      <xdr:row>116</xdr:row>
      <xdr:rowOff>123825</xdr:rowOff>
    </xdr:from>
    <xdr:to>
      <xdr:col>2</xdr:col>
      <xdr:colOff>0</xdr:colOff>
      <xdr:row>118</xdr:row>
      <xdr:rowOff>76200</xdr:rowOff>
    </xdr:to>
    <xdr:grpSp>
      <xdr:nvGrpSpPr>
        <xdr:cNvPr id="388425" name="グループ化 18">
          <a:extLst>
            <a:ext uri="{FF2B5EF4-FFF2-40B4-BE49-F238E27FC236}">
              <a16:creationId xmlns:a16="http://schemas.microsoft.com/office/drawing/2014/main" id="{00000000-0008-0000-0300-000049ED0500}"/>
            </a:ext>
          </a:extLst>
        </xdr:cNvPr>
        <xdr:cNvGrpSpPr>
          <a:grpSpLocks/>
        </xdr:cNvGrpSpPr>
      </xdr:nvGrpSpPr>
      <xdr:grpSpPr bwMode="auto">
        <a:xfrm>
          <a:off x="428625" y="16721138"/>
          <a:ext cx="642938" cy="238125"/>
          <a:chOff x="432955" y="5293302"/>
          <a:chExt cx="1246909" cy="212148"/>
        </a:xfrm>
      </xdr:grpSpPr>
      <xdr:sp macro="" textlink="">
        <xdr:nvSpPr>
          <xdr:cNvPr id="4" name="フリーフォーム 29">
            <a:extLst>
              <a:ext uri="{FF2B5EF4-FFF2-40B4-BE49-F238E27FC236}">
                <a16:creationId xmlns:a16="http://schemas.microsoft.com/office/drawing/2014/main" id="{00000000-0008-0000-0300-000004000000}"/>
              </a:ext>
            </a:extLst>
          </xdr:cNvPr>
          <xdr:cNvSpPr/>
        </xdr:nvSpPr>
        <xdr:spPr>
          <a:xfrm>
            <a:off x="432955" y="5293302"/>
            <a:ext cx="1246909" cy="144261"/>
          </a:xfrm>
          <a:custGeom>
            <a:avLst/>
            <a:gdLst>
              <a:gd name="connsiteX0" fmla="*/ 0 w 2171700"/>
              <a:gd name="connsiteY0" fmla="*/ 0 h 796925"/>
              <a:gd name="connsiteX1" fmla="*/ 600075 w 2171700"/>
              <a:gd name="connsiteY1" fmla="*/ 647700 h 796925"/>
              <a:gd name="connsiteX2" fmla="*/ 1438275 w 2171700"/>
              <a:gd name="connsiteY2" fmla="*/ 38100 h 796925"/>
              <a:gd name="connsiteX3" fmla="*/ 2057400 w 2171700"/>
              <a:gd name="connsiteY3" fmla="*/ 685800 h 796925"/>
              <a:gd name="connsiteX4" fmla="*/ 2124075 w 2171700"/>
              <a:gd name="connsiteY4" fmla="*/ 704850 h 796925"/>
              <a:gd name="connsiteX5" fmla="*/ 2124075 w 2171700"/>
              <a:gd name="connsiteY5" fmla="*/ 723900 h 7969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171700" h="796925">
                <a:moveTo>
                  <a:pt x="0" y="0"/>
                </a:moveTo>
                <a:cubicBezTo>
                  <a:pt x="180181" y="320675"/>
                  <a:pt x="360363" y="641350"/>
                  <a:pt x="600075" y="647700"/>
                </a:cubicBezTo>
                <a:cubicBezTo>
                  <a:pt x="839787" y="654050"/>
                  <a:pt x="1195388" y="31750"/>
                  <a:pt x="1438275" y="38100"/>
                </a:cubicBezTo>
                <a:cubicBezTo>
                  <a:pt x="1681162" y="44450"/>
                  <a:pt x="1943100" y="574675"/>
                  <a:pt x="2057400" y="685800"/>
                </a:cubicBezTo>
                <a:cubicBezTo>
                  <a:pt x="2171700" y="796925"/>
                  <a:pt x="2112963" y="698500"/>
                  <a:pt x="2124075" y="704850"/>
                </a:cubicBezTo>
                <a:cubicBezTo>
                  <a:pt x="2135187" y="711200"/>
                  <a:pt x="2129631" y="717550"/>
                  <a:pt x="2124075" y="72390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5" name="フリーフォーム 30">
            <a:extLst>
              <a:ext uri="{FF2B5EF4-FFF2-40B4-BE49-F238E27FC236}">
                <a16:creationId xmlns:a16="http://schemas.microsoft.com/office/drawing/2014/main" id="{00000000-0008-0000-0300-000005000000}"/>
              </a:ext>
            </a:extLst>
          </xdr:cNvPr>
          <xdr:cNvSpPr/>
        </xdr:nvSpPr>
        <xdr:spPr>
          <a:xfrm>
            <a:off x="432955" y="5361189"/>
            <a:ext cx="1246909" cy="144261"/>
          </a:xfrm>
          <a:custGeom>
            <a:avLst/>
            <a:gdLst>
              <a:gd name="connsiteX0" fmla="*/ 0 w 2171700"/>
              <a:gd name="connsiteY0" fmla="*/ 0 h 796925"/>
              <a:gd name="connsiteX1" fmla="*/ 600075 w 2171700"/>
              <a:gd name="connsiteY1" fmla="*/ 647700 h 796925"/>
              <a:gd name="connsiteX2" fmla="*/ 1438275 w 2171700"/>
              <a:gd name="connsiteY2" fmla="*/ 38100 h 796925"/>
              <a:gd name="connsiteX3" fmla="*/ 2057400 w 2171700"/>
              <a:gd name="connsiteY3" fmla="*/ 685800 h 796925"/>
              <a:gd name="connsiteX4" fmla="*/ 2124075 w 2171700"/>
              <a:gd name="connsiteY4" fmla="*/ 704850 h 796925"/>
              <a:gd name="connsiteX5" fmla="*/ 2124075 w 2171700"/>
              <a:gd name="connsiteY5" fmla="*/ 723900 h 7969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171700" h="796925">
                <a:moveTo>
                  <a:pt x="0" y="0"/>
                </a:moveTo>
                <a:cubicBezTo>
                  <a:pt x="180181" y="320675"/>
                  <a:pt x="360363" y="641350"/>
                  <a:pt x="600075" y="647700"/>
                </a:cubicBezTo>
                <a:cubicBezTo>
                  <a:pt x="839787" y="654050"/>
                  <a:pt x="1195388" y="31750"/>
                  <a:pt x="1438275" y="38100"/>
                </a:cubicBezTo>
                <a:cubicBezTo>
                  <a:pt x="1681162" y="44450"/>
                  <a:pt x="1943100" y="574675"/>
                  <a:pt x="2057400" y="685800"/>
                </a:cubicBezTo>
                <a:cubicBezTo>
                  <a:pt x="2171700" y="796925"/>
                  <a:pt x="2112963" y="698500"/>
                  <a:pt x="2124075" y="704850"/>
                </a:cubicBezTo>
                <a:cubicBezTo>
                  <a:pt x="2135187" y="711200"/>
                  <a:pt x="2129631" y="717550"/>
                  <a:pt x="2124075" y="72390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0</xdr:colOff>
      <xdr:row>116</xdr:row>
      <xdr:rowOff>123825</xdr:rowOff>
    </xdr:from>
    <xdr:to>
      <xdr:col>2</xdr:col>
      <xdr:colOff>0</xdr:colOff>
      <xdr:row>118</xdr:row>
      <xdr:rowOff>76200</xdr:rowOff>
    </xdr:to>
    <xdr:grpSp>
      <xdr:nvGrpSpPr>
        <xdr:cNvPr id="388426" name="グループ化 18">
          <a:extLst>
            <a:ext uri="{FF2B5EF4-FFF2-40B4-BE49-F238E27FC236}">
              <a16:creationId xmlns:a16="http://schemas.microsoft.com/office/drawing/2014/main" id="{00000000-0008-0000-0300-00004AED0500}"/>
            </a:ext>
          </a:extLst>
        </xdr:cNvPr>
        <xdr:cNvGrpSpPr>
          <a:grpSpLocks/>
        </xdr:cNvGrpSpPr>
      </xdr:nvGrpSpPr>
      <xdr:grpSpPr bwMode="auto">
        <a:xfrm>
          <a:off x="428625" y="16721138"/>
          <a:ext cx="642938" cy="238125"/>
          <a:chOff x="432955" y="5293302"/>
          <a:chExt cx="1246909" cy="212148"/>
        </a:xfrm>
      </xdr:grpSpPr>
      <xdr:sp macro="" textlink="">
        <xdr:nvSpPr>
          <xdr:cNvPr id="7" name="フリーフォーム 16">
            <a:extLst>
              <a:ext uri="{FF2B5EF4-FFF2-40B4-BE49-F238E27FC236}">
                <a16:creationId xmlns:a16="http://schemas.microsoft.com/office/drawing/2014/main" id="{00000000-0008-0000-0300-000007000000}"/>
              </a:ext>
            </a:extLst>
          </xdr:cNvPr>
          <xdr:cNvSpPr/>
        </xdr:nvSpPr>
        <xdr:spPr>
          <a:xfrm>
            <a:off x="432955" y="5293302"/>
            <a:ext cx="1246909" cy="144261"/>
          </a:xfrm>
          <a:custGeom>
            <a:avLst/>
            <a:gdLst>
              <a:gd name="connsiteX0" fmla="*/ 0 w 2171700"/>
              <a:gd name="connsiteY0" fmla="*/ 0 h 796925"/>
              <a:gd name="connsiteX1" fmla="*/ 600075 w 2171700"/>
              <a:gd name="connsiteY1" fmla="*/ 647700 h 796925"/>
              <a:gd name="connsiteX2" fmla="*/ 1438275 w 2171700"/>
              <a:gd name="connsiteY2" fmla="*/ 38100 h 796925"/>
              <a:gd name="connsiteX3" fmla="*/ 2057400 w 2171700"/>
              <a:gd name="connsiteY3" fmla="*/ 685800 h 796925"/>
              <a:gd name="connsiteX4" fmla="*/ 2124075 w 2171700"/>
              <a:gd name="connsiteY4" fmla="*/ 704850 h 796925"/>
              <a:gd name="connsiteX5" fmla="*/ 2124075 w 2171700"/>
              <a:gd name="connsiteY5" fmla="*/ 723900 h 7969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171700" h="796925">
                <a:moveTo>
                  <a:pt x="0" y="0"/>
                </a:moveTo>
                <a:cubicBezTo>
                  <a:pt x="180181" y="320675"/>
                  <a:pt x="360363" y="641350"/>
                  <a:pt x="600075" y="647700"/>
                </a:cubicBezTo>
                <a:cubicBezTo>
                  <a:pt x="839787" y="654050"/>
                  <a:pt x="1195388" y="31750"/>
                  <a:pt x="1438275" y="38100"/>
                </a:cubicBezTo>
                <a:cubicBezTo>
                  <a:pt x="1681162" y="44450"/>
                  <a:pt x="1943100" y="574675"/>
                  <a:pt x="2057400" y="685800"/>
                </a:cubicBezTo>
                <a:cubicBezTo>
                  <a:pt x="2171700" y="796925"/>
                  <a:pt x="2112963" y="698500"/>
                  <a:pt x="2124075" y="704850"/>
                </a:cubicBezTo>
                <a:cubicBezTo>
                  <a:pt x="2135187" y="711200"/>
                  <a:pt x="2129631" y="717550"/>
                  <a:pt x="2124075" y="72390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フリーフォーム 17">
            <a:extLst>
              <a:ext uri="{FF2B5EF4-FFF2-40B4-BE49-F238E27FC236}">
                <a16:creationId xmlns:a16="http://schemas.microsoft.com/office/drawing/2014/main" id="{00000000-0008-0000-0300-000008000000}"/>
              </a:ext>
            </a:extLst>
          </xdr:cNvPr>
          <xdr:cNvSpPr/>
        </xdr:nvSpPr>
        <xdr:spPr>
          <a:xfrm>
            <a:off x="432955" y="5361189"/>
            <a:ext cx="1246909" cy="144261"/>
          </a:xfrm>
          <a:custGeom>
            <a:avLst/>
            <a:gdLst>
              <a:gd name="connsiteX0" fmla="*/ 0 w 2171700"/>
              <a:gd name="connsiteY0" fmla="*/ 0 h 796925"/>
              <a:gd name="connsiteX1" fmla="*/ 600075 w 2171700"/>
              <a:gd name="connsiteY1" fmla="*/ 647700 h 796925"/>
              <a:gd name="connsiteX2" fmla="*/ 1438275 w 2171700"/>
              <a:gd name="connsiteY2" fmla="*/ 38100 h 796925"/>
              <a:gd name="connsiteX3" fmla="*/ 2057400 w 2171700"/>
              <a:gd name="connsiteY3" fmla="*/ 685800 h 796925"/>
              <a:gd name="connsiteX4" fmla="*/ 2124075 w 2171700"/>
              <a:gd name="connsiteY4" fmla="*/ 704850 h 796925"/>
              <a:gd name="connsiteX5" fmla="*/ 2124075 w 2171700"/>
              <a:gd name="connsiteY5" fmla="*/ 723900 h 7969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171700" h="796925">
                <a:moveTo>
                  <a:pt x="0" y="0"/>
                </a:moveTo>
                <a:cubicBezTo>
                  <a:pt x="180181" y="320675"/>
                  <a:pt x="360363" y="641350"/>
                  <a:pt x="600075" y="647700"/>
                </a:cubicBezTo>
                <a:cubicBezTo>
                  <a:pt x="839787" y="654050"/>
                  <a:pt x="1195388" y="31750"/>
                  <a:pt x="1438275" y="38100"/>
                </a:cubicBezTo>
                <a:cubicBezTo>
                  <a:pt x="1681162" y="44450"/>
                  <a:pt x="1943100" y="574675"/>
                  <a:pt x="2057400" y="685800"/>
                </a:cubicBezTo>
                <a:cubicBezTo>
                  <a:pt x="2171700" y="796925"/>
                  <a:pt x="2112963" y="698500"/>
                  <a:pt x="2124075" y="704850"/>
                </a:cubicBezTo>
                <a:cubicBezTo>
                  <a:pt x="2135187" y="711200"/>
                  <a:pt x="2129631" y="717550"/>
                  <a:pt x="2124075" y="72390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9</xdr:col>
      <xdr:colOff>542925</xdr:colOff>
      <xdr:row>4</xdr:row>
      <xdr:rowOff>88106</xdr:rowOff>
    </xdr:from>
    <xdr:to>
      <xdr:col>10</xdr:col>
      <xdr:colOff>128587</xdr:colOff>
      <xdr:row>4</xdr:row>
      <xdr:rowOff>238126</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800600" y="583406"/>
          <a:ext cx="252412" cy="150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100"/>
            <a:t>～</a:t>
          </a:r>
        </a:p>
      </xdr:txBody>
    </xdr:sp>
    <xdr:clientData/>
  </xdr:twoCellAnchor>
  <xdr:twoCellAnchor>
    <xdr:from>
      <xdr:col>9</xdr:col>
      <xdr:colOff>666749</xdr:colOff>
      <xdr:row>81</xdr:row>
      <xdr:rowOff>59530</xdr:rowOff>
    </xdr:from>
    <xdr:to>
      <xdr:col>10</xdr:col>
      <xdr:colOff>71437</xdr:colOff>
      <xdr:row>81</xdr:row>
      <xdr:rowOff>250031</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357812" y="559593"/>
          <a:ext cx="142875"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a:t>～</a:t>
          </a:r>
        </a:p>
      </xdr:txBody>
    </xdr:sp>
    <xdr:clientData/>
  </xdr:twoCellAnchor>
  <xdr:twoCellAnchor>
    <xdr:from>
      <xdr:col>17</xdr:col>
      <xdr:colOff>222410</xdr:colOff>
      <xdr:row>4</xdr:row>
      <xdr:rowOff>48102</xdr:rowOff>
    </xdr:from>
    <xdr:to>
      <xdr:col>21</xdr:col>
      <xdr:colOff>591503</xdr:colOff>
      <xdr:row>19</xdr:row>
      <xdr:rowOff>110967</xdr:rowOff>
    </xdr:to>
    <xdr:sp macro="" textlink="">
      <xdr:nvSpPr>
        <xdr:cNvPr id="3" name="吹き出し: 四角形 2">
          <a:extLst>
            <a:ext uri="{FF2B5EF4-FFF2-40B4-BE49-F238E27FC236}">
              <a16:creationId xmlns:a16="http://schemas.microsoft.com/office/drawing/2014/main" id="{00000000-0008-0000-0300-000003000000}"/>
            </a:ext>
          </a:extLst>
        </xdr:cNvPr>
        <xdr:cNvSpPr/>
      </xdr:nvSpPr>
      <xdr:spPr>
        <a:xfrm>
          <a:off x="9033035" y="548165"/>
          <a:ext cx="2845593" cy="2301240"/>
        </a:xfrm>
        <a:prstGeom prst="wedgeRectCallout">
          <a:avLst>
            <a:gd name="adj1" fmla="val -62342"/>
            <a:gd name="adj2" fmla="val -4524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400">
              <a:solidFill>
                <a:sysClr val="windowText" lastClr="000000"/>
              </a:solidFill>
            </a:rPr>
            <a:t>・記入例部分をコピーし、印刷範囲外に図として貼り付け。</a:t>
          </a:r>
          <a:endParaRPr kumimoji="1" lang="en-US" altLang="ja-JP" sz="1400">
            <a:solidFill>
              <a:sysClr val="windowText" lastClr="000000"/>
            </a:solidFill>
          </a:endParaRPr>
        </a:p>
        <a:p>
          <a:pPr algn="l"/>
          <a:endParaRPr kumimoji="1" lang="en-US" altLang="ja-JP" sz="1400">
            <a:solidFill>
              <a:sysClr val="windowText" lastClr="000000"/>
            </a:solidFill>
          </a:endParaRPr>
        </a:p>
        <a:p>
          <a:pPr algn="l"/>
          <a:r>
            <a:rPr kumimoji="1" lang="ja-JP" altLang="en-US" sz="1400">
              <a:solidFill>
                <a:sysClr val="windowText" lastClr="000000"/>
              </a:solidFill>
            </a:rPr>
            <a:t>・記入例の部分を１日目の活動を書く場所とする。月日については、①申請書の食事人数のセルとリンクしている。</a:t>
          </a:r>
          <a:endParaRPr kumimoji="1" lang="en-US" altLang="ja-JP" sz="1400">
            <a:solidFill>
              <a:sysClr val="windowText" lastClr="000000"/>
            </a:solidFill>
          </a:endParaRPr>
        </a:p>
        <a:p>
          <a:pPr algn="l"/>
          <a:endParaRPr kumimoji="1" lang="en-US" altLang="ja-JP" sz="1400">
            <a:solidFill>
              <a:sysClr val="windowText" lastClr="000000"/>
            </a:solidFill>
          </a:endParaRPr>
        </a:p>
        <a:p>
          <a:pPr algn="ctr"/>
          <a:endParaRPr kumimoji="1" lang="ja-JP" altLang="en-US" sz="14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59</xdr:col>
      <xdr:colOff>46463</xdr:colOff>
      <xdr:row>4</xdr:row>
      <xdr:rowOff>111512</xdr:rowOff>
    </xdr:from>
    <xdr:to>
      <xdr:col>64</xdr:col>
      <xdr:colOff>50997</xdr:colOff>
      <xdr:row>4</xdr:row>
      <xdr:rowOff>289770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7880195" y="975732"/>
          <a:ext cx="608558" cy="17825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59</xdr:col>
      <xdr:colOff>96950</xdr:colOff>
      <xdr:row>12</xdr:row>
      <xdr:rowOff>210911</xdr:rowOff>
    </xdr:from>
    <xdr:to>
      <xdr:col>70</xdr:col>
      <xdr:colOff>92982</xdr:colOff>
      <xdr:row>21</xdr:row>
      <xdr:rowOff>20412</xdr:rowOff>
    </xdr:to>
    <xdr:sp macro="" textlink="">
      <xdr:nvSpPr>
        <xdr:cNvPr id="4" name="左矢印吹き出し 6">
          <a:extLst>
            <a:ext uri="{FF2B5EF4-FFF2-40B4-BE49-F238E27FC236}">
              <a16:creationId xmlns:a16="http://schemas.microsoft.com/office/drawing/2014/main" id="{00000000-0008-0000-0400-000004000000}"/>
            </a:ext>
          </a:extLst>
        </xdr:cNvPr>
        <xdr:cNvSpPr/>
      </xdr:nvSpPr>
      <xdr:spPr>
        <a:xfrm>
          <a:off x="8873557" y="3340554"/>
          <a:ext cx="1492818" cy="1905001"/>
        </a:xfrm>
        <a:prstGeom prst="leftArrowCallout">
          <a:avLst>
            <a:gd name="adj1" fmla="val 10938"/>
            <a:gd name="adj2" fmla="val 13282"/>
            <a:gd name="adj3" fmla="val 9375"/>
            <a:gd name="adj4" fmla="val 82946"/>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t"/>
        <a:lstStyle/>
        <a:p>
          <a:pPr algn="l"/>
          <a:r>
            <a:rPr kumimoji="1" lang="ja-JP" altLang="en-US" sz="1100">
              <a:latin typeface="BIZ UDPゴシック" panose="020B0400000000000000" pitchFamily="50" charset="-128"/>
              <a:ea typeface="BIZ UDPゴシック" panose="020B0400000000000000" pitchFamily="50" charset="-128"/>
            </a:rPr>
            <a:t>  </a:t>
          </a:r>
          <a:r>
            <a:rPr kumimoji="1" lang="ja-JP" altLang="en-US" sz="1200">
              <a:solidFill>
                <a:schemeClr val="tx1"/>
              </a:solidFill>
              <a:latin typeface="BIZ UDPゴシック" panose="020B0400000000000000" pitchFamily="50" charset="-128"/>
              <a:ea typeface="BIZ UDPゴシック" panose="020B0400000000000000" pitchFamily="50" charset="-128"/>
            </a:rPr>
            <a:t>左欄の「使用料合計」と、</a:t>
          </a: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右欄の「使用料合計」」は</a:t>
          </a: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一致するはずです。</a:t>
          </a: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一致しないと、</a:t>
          </a:r>
        </a:p>
        <a:p>
          <a:pPr algn="l"/>
          <a:r>
            <a:rPr kumimoji="1" lang="ja-JP" altLang="en-US" sz="1200">
              <a:solidFill>
                <a:schemeClr val="tx1"/>
              </a:solidFill>
              <a:latin typeface="BIZ UDPゴシック" panose="020B0400000000000000" pitchFamily="50" charset="-128"/>
              <a:ea typeface="BIZ UDPゴシック" panose="020B0400000000000000" pitchFamily="50" charset="-128"/>
            </a:rPr>
            <a:t>右欄が赤字になります。</a:t>
          </a:r>
          <a:endParaRPr kumimoji="1" lang="ja-JP" altLang="en-US" sz="1050">
            <a:solidFill>
              <a:schemeClr val="tx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87630</xdr:colOff>
      <xdr:row>41</xdr:row>
      <xdr:rowOff>133350</xdr:rowOff>
    </xdr:from>
    <xdr:to>
      <xdr:col>29</xdr:col>
      <xdr:colOff>87630</xdr:colOff>
      <xdr:row>42</xdr:row>
      <xdr:rowOff>22860</xdr:rowOff>
    </xdr:to>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3326130" y="9917430"/>
          <a:ext cx="6096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-25-</a:t>
          </a: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19271</xdr:colOff>
      <xdr:row>19</xdr:row>
      <xdr:rowOff>133349</xdr:rowOff>
    </xdr:from>
    <xdr:to>
      <xdr:col>23</xdr:col>
      <xdr:colOff>106680</xdr:colOff>
      <xdr:row>19</xdr:row>
      <xdr:rowOff>441960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160491" y="4072889"/>
          <a:ext cx="1062769" cy="308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en-US" sz="800" b="0" i="0">
              <a:solidFill>
                <a:schemeClr val="dk1"/>
              </a:solidFill>
              <a:latin typeface="BIZ UDPゴシック" panose="020B0400000000000000" pitchFamily="50" charset="-128"/>
              <a:ea typeface="BIZ UDPゴシック" panose="020B0400000000000000" pitchFamily="50" charset="-128"/>
              <a:cs typeface="+mn-cs"/>
            </a:rPr>
            <a:t>①</a:t>
          </a:r>
          <a:r>
            <a:rPr lang="en-US" sz="800" b="0" i="0">
              <a:solidFill>
                <a:schemeClr val="dk1"/>
              </a:solidFill>
              <a:latin typeface="BIZ UDPゴシック" panose="020B0400000000000000" pitchFamily="50" charset="-128"/>
              <a:ea typeface="BIZ UDPゴシック" panose="020B0400000000000000" pitchFamily="50" charset="-128"/>
              <a:cs typeface="+mn-cs"/>
            </a:rPr>
            <a:t>7:00</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7:40</a:t>
          </a:r>
        </a:p>
        <a:p>
          <a:pPr marL="0" marR="0" indent="0" defTabSz="914400" rtl="0" eaLnBrk="1" fontAlgn="auto" latinLnBrk="0" hangingPunct="1">
            <a:lnSpc>
              <a:spcPct val="100000"/>
            </a:lnSpc>
            <a:spcBef>
              <a:spcPts val="0"/>
            </a:spcBef>
            <a:spcAft>
              <a:spcPts val="0"/>
            </a:spcAft>
            <a:buClrTx/>
            <a:buSzTx/>
            <a:buFontTx/>
            <a:buNone/>
            <a:tabLst/>
            <a:defRPr/>
          </a:pPr>
          <a:r>
            <a:rPr lang="ja-JP" altLang="en-US" sz="800" b="0" i="0">
              <a:solidFill>
                <a:schemeClr val="dk1"/>
              </a:solidFill>
              <a:latin typeface="BIZ UDPゴシック" panose="020B0400000000000000" pitchFamily="50" charset="-128"/>
              <a:ea typeface="BIZ UDPゴシック" panose="020B0400000000000000" pitchFamily="50" charset="-128"/>
              <a:cs typeface="+mn-cs"/>
            </a:rPr>
            <a:t>②</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7:50</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8:30</a:t>
          </a:r>
          <a:endParaRPr lang="ja-JP" altLang="en-US" sz="800" b="0" i="0">
            <a:solidFill>
              <a:schemeClr val="dk1"/>
            </a:solidFill>
            <a:latin typeface="BIZ UDPゴシック" panose="020B0400000000000000" pitchFamily="50" charset="-128"/>
            <a:ea typeface="BIZ UDPゴシック" panose="020B0400000000000000" pitchFamily="50" charset="-128"/>
            <a:cs typeface="+mn-cs"/>
          </a:endParaRPr>
        </a:p>
        <a:p>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twoCellAnchor>
    <xdr:from>
      <xdr:col>14</xdr:col>
      <xdr:colOff>66675</xdr:colOff>
      <xdr:row>19</xdr:row>
      <xdr:rowOff>19050</xdr:rowOff>
    </xdr:from>
    <xdr:to>
      <xdr:col>23</xdr:col>
      <xdr:colOff>68100</xdr:colOff>
      <xdr:row>19</xdr:row>
      <xdr:rowOff>199050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809750" y="5067300"/>
          <a:ext cx="1411125"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朝 　食</a:t>
          </a:r>
        </a:p>
      </xdr:txBody>
    </xdr:sp>
    <xdr:clientData/>
  </xdr:twoCellAnchor>
  <xdr:twoCellAnchor>
    <xdr:from>
      <xdr:col>40</xdr:col>
      <xdr:colOff>47404</xdr:colOff>
      <xdr:row>19</xdr:row>
      <xdr:rowOff>30481</xdr:rowOff>
    </xdr:from>
    <xdr:to>
      <xdr:col>50</xdr:col>
      <xdr:colOff>9747</xdr:colOff>
      <xdr:row>19</xdr:row>
      <xdr:rowOff>198121</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5295679" y="3973831"/>
          <a:ext cx="1200593" cy="167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r>
            <a:rPr kumimoji="1" lang="ja-JP" altLang="en-US" sz="1100" b="1">
              <a:latin typeface="BIZ UDPゴシック" panose="020B0400000000000000" pitchFamily="50" charset="-128"/>
              <a:ea typeface="BIZ UDPゴシック" panose="020B0400000000000000" pitchFamily="50" charset="-128"/>
            </a:rPr>
            <a:t>夕   食</a:t>
          </a:r>
        </a:p>
      </xdr:txBody>
    </xdr:sp>
    <xdr:clientData/>
  </xdr:twoCellAnchor>
  <xdr:twoCellAnchor>
    <xdr:from>
      <xdr:col>2</xdr:col>
      <xdr:colOff>58804</xdr:colOff>
      <xdr:row>39</xdr:row>
      <xdr:rowOff>2478</xdr:rowOff>
    </xdr:from>
    <xdr:to>
      <xdr:col>33</xdr:col>
      <xdr:colOff>35044</xdr:colOff>
      <xdr:row>41</xdr:row>
      <xdr:rowOff>142875</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611254" y="9213153"/>
          <a:ext cx="3814815" cy="692847"/>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wrap="square" rtlCol="0" anchor="t"/>
        <a:lstStyle/>
        <a:p>
          <a:pPr>
            <a:lnSpc>
              <a:spcPts val="1500"/>
            </a:lnSpc>
          </a:pPr>
          <a:r>
            <a:rPr kumimoji="1" lang="en-US" altLang="ja-JP" sz="1100" b="1">
              <a:latin typeface="BIZ UDゴシック" panose="020B0400000000000000" pitchFamily="49" charset="-128"/>
              <a:ea typeface="BIZ UDゴシック" panose="020B0400000000000000" pitchFamily="49" charset="-128"/>
            </a:rPr>
            <a:t>※</a:t>
          </a:r>
          <a:r>
            <a:rPr kumimoji="1" lang="ja-JP" altLang="en-US" sz="1100" b="1">
              <a:latin typeface="BIZ UDゴシック" panose="020B0400000000000000" pitchFamily="49" charset="-128"/>
              <a:ea typeface="BIZ UDゴシック" panose="020B0400000000000000" pitchFamily="49" charset="-128"/>
            </a:rPr>
            <a:t>自然の家所員使用欄</a:t>
          </a:r>
          <a:endParaRPr kumimoji="1" lang="en-US" altLang="ja-JP" sz="1100" b="1">
            <a:latin typeface="BIZ UDゴシック" panose="020B0400000000000000" pitchFamily="49" charset="-128"/>
            <a:ea typeface="BIZ UDゴシック" panose="020B0400000000000000" pitchFamily="49" charset="-128"/>
          </a:endParaRPr>
        </a:p>
        <a:p>
          <a:pPr>
            <a:lnSpc>
              <a:spcPts val="1400"/>
            </a:lnSpc>
          </a:pPr>
          <a:r>
            <a:rPr kumimoji="1" lang="ja-JP" altLang="en-US" sz="1050">
              <a:latin typeface="BIZ UDゴシック" panose="020B0400000000000000" pitchFamily="49" charset="-128"/>
              <a:ea typeface="BIZ UDゴシック" panose="020B0400000000000000" pitchFamily="49" charset="-128"/>
            </a:rPr>
            <a:t>　連絡日時　　　　月　　　日　　　時　　分</a:t>
          </a:r>
          <a:endParaRPr kumimoji="1" lang="en-US" altLang="ja-JP" sz="1050">
            <a:latin typeface="BIZ UDゴシック" panose="020B0400000000000000" pitchFamily="49" charset="-128"/>
            <a:ea typeface="BIZ UDゴシック" panose="020B0400000000000000" pitchFamily="49" charset="-128"/>
          </a:endParaRPr>
        </a:p>
        <a:p>
          <a:pPr>
            <a:lnSpc>
              <a:spcPts val="1300"/>
            </a:lnSpc>
          </a:pPr>
          <a:r>
            <a:rPr kumimoji="1" lang="ja-JP" altLang="en-US" sz="1050">
              <a:latin typeface="BIZ UDゴシック" panose="020B0400000000000000" pitchFamily="49" charset="-128"/>
              <a:ea typeface="BIZ UDゴシック" panose="020B0400000000000000" pitchFamily="49" charset="-128"/>
            </a:rPr>
            <a:t>　自然の家　所員名</a:t>
          </a:r>
        </a:p>
      </xdr:txBody>
    </xdr:sp>
    <xdr:clientData/>
  </xdr:twoCellAnchor>
  <xdr:twoCellAnchor>
    <xdr:from>
      <xdr:col>2</xdr:col>
      <xdr:colOff>63766</xdr:colOff>
      <xdr:row>39</xdr:row>
      <xdr:rowOff>34848</xdr:rowOff>
    </xdr:from>
    <xdr:to>
      <xdr:col>33</xdr:col>
      <xdr:colOff>42523</xdr:colOff>
      <xdr:row>41</xdr:row>
      <xdr:rowOff>68036</xdr:rowOff>
    </xdr:to>
    <xdr:sp macro="" textlink="">
      <xdr:nvSpPr>
        <xdr:cNvPr id="8" name="角丸四角形 11">
          <a:extLst>
            <a:ext uri="{FF2B5EF4-FFF2-40B4-BE49-F238E27FC236}">
              <a16:creationId xmlns:a16="http://schemas.microsoft.com/office/drawing/2014/main" id="{00000000-0008-0000-0500-000008000000}"/>
            </a:ext>
          </a:extLst>
        </xdr:cNvPr>
        <xdr:cNvSpPr/>
      </xdr:nvSpPr>
      <xdr:spPr>
        <a:xfrm>
          <a:off x="676087" y="9355741"/>
          <a:ext cx="3933333" cy="594483"/>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26</xdr:col>
      <xdr:colOff>83993</xdr:colOff>
      <xdr:row>19</xdr:row>
      <xdr:rowOff>17317</xdr:rowOff>
    </xdr:from>
    <xdr:to>
      <xdr:col>35</xdr:col>
      <xdr:colOff>85418</xdr:colOff>
      <xdr:row>19</xdr:row>
      <xdr:rowOff>173180</xdr:rowOff>
    </xdr:to>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3646343" y="5065567"/>
          <a:ext cx="1487325" cy="155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昼 　食</a:t>
          </a:r>
        </a:p>
      </xdr:txBody>
    </xdr:sp>
    <xdr:clientData/>
  </xdr:twoCellAnchor>
  <xdr:twoCellAnchor>
    <xdr:from>
      <xdr:col>1</xdr:col>
      <xdr:colOff>71887</xdr:colOff>
      <xdr:row>0</xdr:row>
      <xdr:rowOff>26958</xdr:rowOff>
    </xdr:from>
    <xdr:to>
      <xdr:col>16</xdr:col>
      <xdr:colOff>89859</xdr:colOff>
      <xdr:row>0</xdr:row>
      <xdr:rowOff>314505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71887" y="26958"/>
          <a:ext cx="1500637" cy="287547"/>
        </a:xfrm>
        <a:prstGeom prst="rect">
          <a:avLst/>
        </a:prstGeom>
        <a:solidFill>
          <a:sysClr val="window" lastClr="FFFFFF"/>
        </a:solidFill>
        <a:ln w="25400" cap="flat" cmpd="dbl" algn="ctr">
          <a:solidFill>
            <a:sysClr val="windowText" lastClr="0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奥越高原青少年自然の家</a:t>
          </a:r>
        </a:p>
      </xdr:txBody>
    </xdr:sp>
    <xdr:clientData/>
  </xdr:twoCellAnchor>
  <mc:AlternateContent xmlns:mc="http://schemas.openxmlformats.org/markup-compatibility/2006">
    <mc:Choice xmlns:a14="http://schemas.microsoft.com/office/drawing/2010/main" Requires="a14">
      <xdr:twoCellAnchor editAs="oneCell">
        <xdr:from>
          <xdr:col>38</xdr:col>
          <xdr:colOff>9525</xdr:colOff>
          <xdr:row>3</xdr:row>
          <xdr:rowOff>200025</xdr:rowOff>
        </xdr:from>
        <xdr:to>
          <xdr:col>43</xdr:col>
          <xdr:colOff>28575</xdr:colOff>
          <xdr:row>5</xdr:row>
          <xdr:rowOff>95250</xdr:rowOff>
        </xdr:to>
        <xdr:sp macro="" textlink="">
          <xdr:nvSpPr>
            <xdr:cNvPr id="373987" name="Check Box 1251" hidden="1">
              <a:extLst>
                <a:ext uri="{63B3BB69-23CF-44E3-9099-C40C66FF867C}">
                  <a14:compatExt spid="_x0000_s373987"/>
                </a:ext>
                <a:ext uri="{FF2B5EF4-FFF2-40B4-BE49-F238E27FC236}">
                  <a16:creationId xmlns:a16="http://schemas.microsoft.com/office/drawing/2014/main" id="{00000000-0008-0000-0500-0000E3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3</xdr:row>
          <xdr:rowOff>228600</xdr:rowOff>
        </xdr:from>
        <xdr:to>
          <xdr:col>47</xdr:col>
          <xdr:colOff>76200</xdr:colOff>
          <xdr:row>5</xdr:row>
          <xdr:rowOff>76200</xdr:rowOff>
        </xdr:to>
        <xdr:sp macro="" textlink="">
          <xdr:nvSpPr>
            <xdr:cNvPr id="373988" name="Check Box 1252" hidden="1">
              <a:extLst>
                <a:ext uri="{63B3BB69-23CF-44E3-9099-C40C66FF867C}">
                  <a14:compatExt spid="_x0000_s373988"/>
                </a:ext>
                <a:ext uri="{FF2B5EF4-FFF2-40B4-BE49-F238E27FC236}">
                  <a16:creationId xmlns:a16="http://schemas.microsoft.com/office/drawing/2014/main" id="{00000000-0008-0000-0500-0000E4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3</xdr:row>
          <xdr:rowOff>228600</xdr:rowOff>
        </xdr:from>
        <xdr:to>
          <xdr:col>50</xdr:col>
          <xdr:colOff>190500</xdr:colOff>
          <xdr:row>5</xdr:row>
          <xdr:rowOff>76200</xdr:rowOff>
        </xdr:to>
        <xdr:sp macro="" textlink="">
          <xdr:nvSpPr>
            <xdr:cNvPr id="373989" name="Check Box 1253" hidden="1">
              <a:extLst>
                <a:ext uri="{63B3BB69-23CF-44E3-9099-C40C66FF867C}">
                  <a14:compatExt spid="_x0000_s373989"/>
                </a:ext>
                <a:ext uri="{FF2B5EF4-FFF2-40B4-BE49-F238E27FC236}">
                  <a16:creationId xmlns:a16="http://schemas.microsoft.com/office/drawing/2014/main" id="{00000000-0008-0000-0500-0000E5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勤務先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5</xdr:row>
          <xdr:rowOff>28575</xdr:rowOff>
        </xdr:from>
        <xdr:to>
          <xdr:col>49</xdr:col>
          <xdr:colOff>47625</xdr:colOff>
          <xdr:row>6</xdr:row>
          <xdr:rowOff>0</xdr:rowOff>
        </xdr:to>
        <xdr:sp macro="" textlink="">
          <xdr:nvSpPr>
            <xdr:cNvPr id="373991" name="Check Box 1255" hidden="1">
              <a:extLst>
                <a:ext uri="{63B3BB69-23CF-44E3-9099-C40C66FF867C}">
                  <a14:compatExt spid="_x0000_s373991"/>
                </a:ext>
                <a:ext uri="{FF2B5EF4-FFF2-40B4-BE49-F238E27FC236}">
                  <a16:creationId xmlns:a16="http://schemas.microsoft.com/office/drawing/2014/main" id="{00000000-0008-0000-0500-0000E7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金融機関にて後日振込みをお願いします　（振込手数料はご負担ください）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8</xdr:row>
          <xdr:rowOff>247650</xdr:rowOff>
        </xdr:from>
        <xdr:to>
          <xdr:col>45</xdr:col>
          <xdr:colOff>19050</xdr:colOff>
          <xdr:row>10</xdr:row>
          <xdr:rowOff>57150</xdr:rowOff>
        </xdr:to>
        <xdr:sp macro="" textlink="">
          <xdr:nvSpPr>
            <xdr:cNvPr id="373992" name="Check Box 1256" hidden="1">
              <a:extLst>
                <a:ext uri="{63B3BB69-23CF-44E3-9099-C40C66FF867C}">
                  <a14:compatExt spid="_x0000_s373992"/>
                </a:ext>
                <a:ext uri="{FF2B5EF4-FFF2-40B4-BE49-F238E27FC236}">
                  <a16:creationId xmlns:a16="http://schemas.microsoft.com/office/drawing/2014/main" id="{00000000-0008-0000-0500-0000E8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　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114300</xdr:colOff>
          <xdr:row>8</xdr:row>
          <xdr:rowOff>257175</xdr:rowOff>
        </xdr:from>
        <xdr:to>
          <xdr:col>50</xdr:col>
          <xdr:colOff>28575</xdr:colOff>
          <xdr:row>10</xdr:row>
          <xdr:rowOff>38100</xdr:rowOff>
        </xdr:to>
        <xdr:sp macro="" textlink="">
          <xdr:nvSpPr>
            <xdr:cNvPr id="373993" name="Check Box 1257" hidden="1">
              <a:extLst>
                <a:ext uri="{63B3BB69-23CF-44E3-9099-C40C66FF867C}">
                  <a14:compatExt spid="_x0000_s373993"/>
                </a:ext>
                <a:ext uri="{FF2B5EF4-FFF2-40B4-BE49-F238E27FC236}">
                  <a16:creationId xmlns:a16="http://schemas.microsoft.com/office/drawing/2014/main" id="{00000000-0008-0000-0500-0000E9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勤務先</a:t>
              </a:r>
            </a:p>
          </xdr:txBody>
        </xdr:sp>
        <xdr:clientData/>
      </xdr:twoCellAnchor>
    </mc:Choice>
    <mc:Fallback/>
  </mc:AlternateContent>
  <xdr:twoCellAnchor>
    <xdr:from>
      <xdr:col>33</xdr:col>
      <xdr:colOff>25513</xdr:colOff>
      <xdr:row>0</xdr:row>
      <xdr:rowOff>80873</xdr:rowOff>
    </xdr:from>
    <xdr:to>
      <xdr:col>51</xdr:col>
      <xdr:colOff>127566</xdr:colOff>
      <xdr:row>1</xdr:row>
      <xdr:rowOff>104775</xdr:rowOff>
    </xdr:to>
    <xdr:sp macro="" textlink="">
      <xdr:nvSpPr>
        <xdr:cNvPr id="25" name="角丸四角形 11">
          <a:extLst>
            <a:ext uri="{FF2B5EF4-FFF2-40B4-BE49-F238E27FC236}">
              <a16:creationId xmlns:a16="http://schemas.microsoft.com/office/drawing/2014/main" id="{00000000-0008-0000-0500-000019000000}"/>
            </a:ext>
          </a:extLst>
        </xdr:cNvPr>
        <xdr:cNvSpPr/>
      </xdr:nvSpPr>
      <xdr:spPr>
        <a:xfrm>
          <a:off x="4592410" y="80873"/>
          <a:ext cx="2398259" cy="347072"/>
        </a:xfrm>
        <a:prstGeom prst="roundRect">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32</xdr:col>
      <xdr:colOff>82316</xdr:colOff>
      <xdr:row>0</xdr:row>
      <xdr:rowOff>89859</xdr:rowOff>
    </xdr:from>
    <xdr:to>
      <xdr:col>39</xdr:col>
      <xdr:colOff>51027</xdr:colOff>
      <xdr:row>1</xdr:row>
      <xdr:rowOff>98844</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4521646" y="89859"/>
          <a:ext cx="861680" cy="33215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rtlCol="0" anchor="ctr"/>
        <a:lstStyle/>
        <a:p>
          <a:pPr algn="ctr">
            <a:lnSpc>
              <a:spcPts val="900"/>
            </a:lnSpc>
          </a:pPr>
          <a:r>
            <a:rPr kumimoji="1" lang="en-US" altLang="ja-JP" sz="700">
              <a:latin typeface="BIZ UDゴシック" panose="020B0400000000000000" pitchFamily="49" charset="-128"/>
              <a:ea typeface="BIZ UDゴシック" panose="020B0400000000000000" pitchFamily="49" charset="-128"/>
            </a:rPr>
            <a:t>※</a:t>
          </a:r>
          <a:r>
            <a:rPr kumimoji="1" lang="ja-JP" altLang="en-US" sz="700">
              <a:latin typeface="BIZ UDゴシック" panose="020B0400000000000000" pitchFamily="49" charset="-128"/>
              <a:ea typeface="BIZ UDゴシック" panose="020B0400000000000000" pitchFamily="49" charset="-128"/>
            </a:rPr>
            <a:t>自然の家</a:t>
          </a:r>
          <a:endParaRPr kumimoji="1" lang="en-US" altLang="ja-JP" sz="700">
            <a:latin typeface="BIZ UDゴシック" panose="020B0400000000000000" pitchFamily="49" charset="-128"/>
            <a:ea typeface="BIZ UDゴシック" panose="020B0400000000000000" pitchFamily="49" charset="-128"/>
          </a:endParaRPr>
        </a:p>
        <a:p>
          <a:pPr algn="ctr">
            <a:lnSpc>
              <a:spcPts val="800"/>
            </a:lnSpc>
          </a:pPr>
          <a:r>
            <a:rPr kumimoji="1" lang="ja-JP" altLang="en-US" sz="700">
              <a:latin typeface="BIZ UDゴシック" panose="020B0400000000000000" pitchFamily="49" charset="-128"/>
              <a:ea typeface="BIZ UDゴシック" panose="020B0400000000000000" pitchFamily="49" charset="-128"/>
            </a:rPr>
            <a:t>使用欄</a:t>
          </a:r>
        </a:p>
      </xdr:txBody>
    </xdr:sp>
    <xdr:clientData/>
  </xdr:twoCellAnchor>
  <mc:AlternateContent xmlns:mc="http://schemas.openxmlformats.org/markup-compatibility/2006">
    <mc:Choice xmlns:a14="http://schemas.microsoft.com/office/drawing/2010/main" Requires="a14">
      <xdr:twoCellAnchor editAs="oneCell">
        <xdr:from>
          <xdr:col>33</xdr:col>
          <xdr:colOff>0</xdr:colOff>
          <xdr:row>6</xdr:row>
          <xdr:rowOff>28575</xdr:rowOff>
        </xdr:from>
        <xdr:to>
          <xdr:col>50</xdr:col>
          <xdr:colOff>95250</xdr:colOff>
          <xdr:row>7</xdr:row>
          <xdr:rowOff>0</xdr:rowOff>
        </xdr:to>
        <xdr:sp macro="" textlink="">
          <xdr:nvSpPr>
            <xdr:cNvPr id="392226" name="Check Box 3106" hidden="1">
              <a:extLst>
                <a:ext uri="{63B3BB69-23CF-44E3-9099-C40C66FF867C}">
                  <a14:compatExt spid="_x0000_s392226"/>
                </a:ext>
                <a:ext uri="{FF2B5EF4-FFF2-40B4-BE49-F238E27FC236}">
                  <a16:creationId xmlns:a16="http://schemas.microsoft.com/office/drawing/2014/main" id="{00000000-0008-0000-0500-000022F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請求先を分ける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6</xdr:row>
          <xdr:rowOff>9525</xdr:rowOff>
        </xdr:from>
        <xdr:to>
          <xdr:col>29</xdr:col>
          <xdr:colOff>28575</xdr:colOff>
          <xdr:row>6</xdr:row>
          <xdr:rowOff>219075</xdr:rowOff>
        </xdr:to>
        <xdr:sp macro="" textlink="">
          <xdr:nvSpPr>
            <xdr:cNvPr id="392227" name="Check Box 3107" hidden="1">
              <a:extLst>
                <a:ext uri="{63B3BB69-23CF-44E3-9099-C40C66FF867C}">
                  <a14:compatExt spid="_x0000_s392227"/>
                </a:ext>
                <a:ext uri="{FF2B5EF4-FFF2-40B4-BE49-F238E27FC236}">
                  <a16:creationId xmlns:a16="http://schemas.microsoft.com/office/drawing/2014/main" id="{00000000-0008-0000-0500-000023F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請求先を１つにまとめる</a:t>
              </a:r>
            </a:p>
          </xdr:txBody>
        </xdr:sp>
        <xdr:clientData/>
      </xdr:twoCellAnchor>
    </mc:Choice>
    <mc:Fallback/>
  </mc:AlternateContent>
  <xdr:twoCellAnchor>
    <xdr:from>
      <xdr:col>53</xdr:col>
      <xdr:colOff>59531</xdr:colOff>
      <xdr:row>6</xdr:row>
      <xdr:rowOff>65655</xdr:rowOff>
    </xdr:from>
    <xdr:to>
      <xdr:col>58</xdr:col>
      <xdr:colOff>187098</xdr:colOff>
      <xdr:row>11</xdr:row>
      <xdr:rowOff>23474</xdr:rowOff>
    </xdr:to>
    <xdr:sp macro="" textlink="">
      <xdr:nvSpPr>
        <xdr:cNvPr id="9" name="吹き出し: 四角形 8">
          <a:extLst>
            <a:ext uri="{FF2B5EF4-FFF2-40B4-BE49-F238E27FC236}">
              <a16:creationId xmlns:a16="http://schemas.microsoft.com/office/drawing/2014/main" id="{00000000-0008-0000-0500-000009000000}"/>
            </a:ext>
          </a:extLst>
        </xdr:cNvPr>
        <xdr:cNvSpPr/>
      </xdr:nvSpPr>
      <xdr:spPr>
        <a:xfrm>
          <a:off x="8504464" y="1587954"/>
          <a:ext cx="2551339" cy="961346"/>
        </a:xfrm>
        <a:prstGeom prst="wedgeRectCallout">
          <a:avLst>
            <a:gd name="adj1" fmla="val -72737"/>
            <a:gd name="adj2" fmla="val -45509"/>
          </a:avLst>
        </a:prstGeom>
      </xdr:spPr>
      <xdr:style>
        <a:lnRef idx="2">
          <a:schemeClr val="accent4"/>
        </a:lnRef>
        <a:fillRef idx="1">
          <a:schemeClr val="lt1"/>
        </a:fillRef>
        <a:effectRef idx="0">
          <a:schemeClr val="accent4"/>
        </a:effectRef>
        <a:fontRef idx="minor">
          <a:schemeClr val="dk1"/>
        </a:fontRef>
      </xdr:style>
      <xdr:txBody>
        <a:bodyPr rtlCol="0" anchor="ctr"/>
        <a:lstStyle/>
        <a:p>
          <a:pPr algn="ctr"/>
          <a:r>
            <a:rPr kumimoji="1" lang="ja-JP" altLang="en-US" sz="1100">
              <a:latin typeface="BIZ UDPゴシック" panose="020B0400000000000000" pitchFamily="50" charset="-128"/>
              <a:ea typeface="BIZ UDPゴシック" panose="020B0400000000000000" pitchFamily="50" charset="-128"/>
            </a:rPr>
            <a:t>引率者（教員の方など）と</a:t>
          </a:r>
          <a:endParaRPr kumimoji="1" lang="en-US" altLang="ja-JP" sz="1100">
            <a:latin typeface="BIZ UDPゴシック" panose="020B0400000000000000" pitchFamily="50" charset="-128"/>
            <a:ea typeface="BIZ UDPゴシック" panose="020B0400000000000000" pitchFamily="50" charset="-128"/>
          </a:endParaRPr>
        </a:p>
        <a:p>
          <a:pPr algn="ctr"/>
          <a:r>
            <a:rPr kumimoji="1" lang="ja-JP" altLang="en-US" sz="1100">
              <a:latin typeface="BIZ UDPゴシック" panose="020B0400000000000000" pitchFamily="50" charset="-128"/>
              <a:ea typeface="BIZ UDPゴシック" panose="020B0400000000000000" pitchFamily="50" charset="-128"/>
            </a:rPr>
            <a:t>研修生（児童生徒など）を分けて</a:t>
          </a:r>
          <a:endParaRPr kumimoji="1" lang="en-US" altLang="ja-JP" sz="1100">
            <a:latin typeface="BIZ UDPゴシック" panose="020B0400000000000000" pitchFamily="50" charset="-128"/>
            <a:ea typeface="BIZ UDPゴシック" panose="020B0400000000000000" pitchFamily="50" charset="-128"/>
          </a:endParaRPr>
        </a:p>
        <a:p>
          <a:pPr algn="ctr"/>
          <a:r>
            <a:rPr kumimoji="1" lang="ja-JP" altLang="en-US" sz="1100">
              <a:latin typeface="BIZ UDPゴシック" panose="020B0400000000000000" pitchFamily="50" charset="-128"/>
              <a:ea typeface="BIZ UDPゴシック" panose="020B0400000000000000" pitchFamily="50" charset="-128"/>
            </a:rPr>
            <a:t>請求書が必要な場合にご記入ください。</a:t>
          </a:r>
        </a:p>
      </xdr:txBody>
    </xdr:sp>
    <xdr:clientData/>
  </xdr:twoCellAnchor>
  <xdr:twoCellAnchor>
    <xdr:from>
      <xdr:col>26</xdr:col>
      <xdr:colOff>76540</xdr:colOff>
      <xdr:row>19</xdr:row>
      <xdr:rowOff>137160</xdr:rowOff>
    </xdr:from>
    <xdr:to>
      <xdr:col>36</xdr:col>
      <xdr:colOff>51026</xdr:colOff>
      <xdr:row>19</xdr:row>
      <xdr:rowOff>445771</xdr:rowOff>
    </xdr:to>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3750469" y="4117249"/>
          <a:ext cx="1250155" cy="308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en-US" sz="800" b="0" i="0">
              <a:solidFill>
                <a:schemeClr val="dk1"/>
              </a:solidFill>
              <a:latin typeface="BIZ UDPゴシック" panose="020B0400000000000000" pitchFamily="50" charset="-128"/>
              <a:ea typeface="BIZ UDPゴシック" panose="020B0400000000000000" pitchFamily="50" charset="-128"/>
              <a:cs typeface="+mn-cs"/>
            </a:rPr>
            <a:t>①</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12:00</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12:40</a:t>
          </a:r>
        </a:p>
        <a:p>
          <a:pPr marL="0" marR="0" indent="0" defTabSz="914400" rtl="0" eaLnBrk="1" fontAlgn="auto" latinLnBrk="0" hangingPunct="1">
            <a:lnSpc>
              <a:spcPct val="100000"/>
            </a:lnSpc>
            <a:spcBef>
              <a:spcPts val="0"/>
            </a:spcBef>
            <a:spcAft>
              <a:spcPts val="0"/>
            </a:spcAft>
            <a:buClrTx/>
            <a:buSzTx/>
            <a:buFontTx/>
            <a:buNone/>
            <a:tabLst/>
            <a:defRPr/>
          </a:pPr>
          <a:r>
            <a:rPr lang="ja-JP" altLang="en-US" sz="800" b="0" i="0">
              <a:solidFill>
                <a:schemeClr val="dk1"/>
              </a:solidFill>
              <a:latin typeface="BIZ UDPゴシック" panose="020B0400000000000000" pitchFamily="50" charset="-128"/>
              <a:ea typeface="BIZ UDPゴシック" panose="020B0400000000000000" pitchFamily="50" charset="-128"/>
              <a:cs typeface="+mn-cs"/>
            </a:rPr>
            <a:t>②</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12:50</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～１３</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:30</a:t>
          </a:r>
          <a:endParaRPr lang="ja-JP" altLang="en-US" sz="800" b="0" i="0">
            <a:solidFill>
              <a:schemeClr val="dk1"/>
            </a:solidFill>
            <a:latin typeface="BIZ UDPゴシック" panose="020B0400000000000000" pitchFamily="50" charset="-128"/>
            <a:ea typeface="BIZ UDPゴシック" panose="020B0400000000000000" pitchFamily="50" charset="-128"/>
            <a:cs typeface="+mn-cs"/>
          </a:endParaRPr>
        </a:p>
        <a:p>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twoCellAnchor>
    <xdr:from>
      <xdr:col>38</xdr:col>
      <xdr:colOff>55244</xdr:colOff>
      <xdr:row>19</xdr:row>
      <xdr:rowOff>144780</xdr:rowOff>
    </xdr:from>
    <xdr:to>
      <xdr:col>48</xdr:col>
      <xdr:colOff>8504</xdr:colOff>
      <xdr:row>19</xdr:row>
      <xdr:rowOff>440056</xdr:rowOff>
    </xdr:to>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5259976" y="4124869"/>
          <a:ext cx="1228930"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en-US" sz="800" b="0" i="0">
              <a:solidFill>
                <a:schemeClr val="dk1"/>
              </a:solidFill>
              <a:latin typeface="BIZ UDPゴシック" panose="020B0400000000000000" pitchFamily="50" charset="-128"/>
              <a:ea typeface="BIZ UDPゴシック" panose="020B0400000000000000" pitchFamily="50" charset="-128"/>
              <a:cs typeface="+mn-cs"/>
            </a:rPr>
            <a:t>①１</a:t>
          </a:r>
          <a:r>
            <a:rPr lang="en-US" sz="800" b="0" i="0">
              <a:solidFill>
                <a:schemeClr val="dk1"/>
              </a:solidFill>
              <a:latin typeface="BIZ UDPゴシック" panose="020B0400000000000000" pitchFamily="50" charset="-128"/>
              <a:ea typeface="BIZ UDPゴシック" panose="020B0400000000000000" pitchFamily="50" charset="-128"/>
              <a:cs typeface="+mn-cs"/>
            </a:rPr>
            <a:t>7:</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３</a:t>
          </a:r>
          <a:r>
            <a:rPr lang="en-US" sz="800" b="0" i="0">
              <a:solidFill>
                <a:schemeClr val="dk1"/>
              </a:solidFill>
              <a:latin typeface="BIZ UDPゴシック" panose="020B0400000000000000" pitchFamily="50" charset="-128"/>
              <a:ea typeface="BIZ UDPゴシック" panose="020B0400000000000000" pitchFamily="50" charset="-128"/>
              <a:cs typeface="+mn-cs"/>
            </a:rPr>
            <a:t>0</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18:</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１</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0</a:t>
          </a:r>
        </a:p>
        <a:p>
          <a:pPr marL="0" marR="0" indent="0" defTabSz="914400" rtl="0" eaLnBrk="1" fontAlgn="auto" latinLnBrk="0" hangingPunct="1">
            <a:lnSpc>
              <a:spcPct val="100000"/>
            </a:lnSpc>
            <a:spcBef>
              <a:spcPts val="0"/>
            </a:spcBef>
            <a:spcAft>
              <a:spcPts val="0"/>
            </a:spcAft>
            <a:buClrTx/>
            <a:buSzTx/>
            <a:buFontTx/>
            <a:buNone/>
            <a:tabLst/>
            <a:defRPr/>
          </a:pPr>
          <a:r>
            <a:rPr lang="ja-JP" altLang="en-US" sz="800" b="0" i="0">
              <a:solidFill>
                <a:schemeClr val="dk1"/>
              </a:solidFill>
              <a:latin typeface="BIZ UDPゴシック" panose="020B0400000000000000" pitchFamily="50" charset="-128"/>
              <a:ea typeface="BIZ UDPゴシック" panose="020B0400000000000000" pitchFamily="50" charset="-128"/>
              <a:cs typeface="+mn-cs"/>
            </a:rPr>
            <a:t>②１８</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２</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0</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～１９</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a:t>
          </a:r>
          <a:r>
            <a:rPr lang="ja-JP" altLang="en-US" sz="800" b="0" i="0">
              <a:solidFill>
                <a:schemeClr val="dk1"/>
              </a:solidFill>
              <a:latin typeface="BIZ UDPゴシック" panose="020B0400000000000000" pitchFamily="50" charset="-128"/>
              <a:ea typeface="BIZ UDPゴシック" panose="020B0400000000000000" pitchFamily="50" charset="-128"/>
              <a:cs typeface="+mn-cs"/>
            </a:rPr>
            <a:t>０</a:t>
          </a:r>
          <a:r>
            <a:rPr lang="en-US" altLang="ja-JP" sz="800" b="0" i="0">
              <a:solidFill>
                <a:schemeClr val="dk1"/>
              </a:solidFill>
              <a:latin typeface="BIZ UDPゴシック" panose="020B0400000000000000" pitchFamily="50" charset="-128"/>
              <a:ea typeface="BIZ UDPゴシック" panose="020B0400000000000000" pitchFamily="50" charset="-128"/>
              <a:cs typeface="+mn-cs"/>
            </a:rPr>
            <a:t>0</a:t>
          </a:r>
          <a:endParaRPr lang="ja-JP" altLang="en-US" sz="800" b="0" i="0">
            <a:solidFill>
              <a:schemeClr val="dk1"/>
            </a:solidFill>
            <a:latin typeface="BIZ UDPゴシック" panose="020B0400000000000000" pitchFamily="50" charset="-128"/>
            <a:ea typeface="BIZ UDPゴシック" panose="020B0400000000000000" pitchFamily="50" charset="-128"/>
            <a:cs typeface="+mn-cs"/>
          </a:endParaRPr>
        </a:p>
        <a:p>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41634</xdr:colOff>
      <xdr:row>50</xdr:row>
      <xdr:rowOff>4283</xdr:rowOff>
    </xdr:from>
    <xdr:to>
      <xdr:col>33</xdr:col>
      <xdr:colOff>66249</xdr:colOff>
      <xdr:row>51</xdr:row>
      <xdr:rowOff>77913</xdr:rowOff>
    </xdr:to>
    <xdr:sp macro="" textlink="">
      <xdr:nvSpPr>
        <xdr:cNvPr id="16" name="テキスト ボックス 15">
          <a:extLst>
            <a:ext uri="{FF2B5EF4-FFF2-40B4-BE49-F238E27FC236}">
              <a16:creationId xmlns:a16="http://schemas.microsoft.com/office/drawing/2014/main" id="{00000000-0008-0000-0600-000010000000}"/>
            </a:ext>
          </a:extLst>
        </xdr:cNvPr>
        <xdr:cNvSpPr txBox="1"/>
      </xdr:nvSpPr>
      <xdr:spPr>
        <a:xfrm>
          <a:off x="3870684" y="10653233"/>
          <a:ext cx="643740" cy="254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-26-</a:t>
          </a:r>
        </a:p>
        <a:p>
          <a:r>
            <a:rPr kumimoji="1" lang="en-US" altLang="ja-JP" sz="1200">
              <a:latin typeface="BIZ UDゴシック" panose="020B0400000000000000" pitchFamily="49" charset="-128"/>
              <a:ea typeface="BIZ UDゴシック" panose="020B0400000000000000" pitchFamily="49" charset="-128"/>
            </a:rPr>
            <a:t>-</a:t>
          </a: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376719</xdr:colOff>
      <xdr:row>0</xdr:row>
      <xdr:rowOff>28575</xdr:rowOff>
    </xdr:from>
    <xdr:to>
      <xdr:col>11</xdr:col>
      <xdr:colOff>0</xdr:colOff>
      <xdr:row>1</xdr:row>
      <xdr:rowOff>133350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376719" y="28575"/>
          <a:ext cx="1347306" cy="466725"/>
        </a:xfrm>
        <a:prstGeom prst="rect">
          <a:avLst/>
        </a:prstGeom>
        <a:solidFill>
          <a:sysClr val="window" lastClr="FFFFFF"/>
        </a:solidFill>
        <a:ln w="25400" cap="flat" cmpd="dbl" algn="ctr">
          <a:solidFill>
            <a:sysClr val="windowText" lastClr="0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奥越高原青少年自然の家</a:t>
          </a:r>
        </a:p>
      </xdr:txBody>
    </xdr:sp>
    <xdr:clientData/>
  </xdr:twoCellAnchor>
  <xdr:twoCellAnchor>
    <xdr:from>
      <xdr:col>2</xdr:col>
      <xdr:colOff>0</xdr:colOff>
      <xdr:row>46</xdr:row>
      <xdr:rowOff>180975</xdr:rowOff>
    </xdr:from>
    <xdr:to>
      <xdr:col>31</xdr:col>
      <xdr:colOff>73324</xdr:colOff>
      <xdr:row>49</xdr:row>
      <xdr:rowOff>219074</xdr:rowOff>
    </xdr:to>
    <xdr:sp macro="" textlink="">
      <xdr:nvSpPr>
        <xdr:cNvPr id="21" name="テキスト ボックス 20">
          <a:extLst>
            <a:ext uri="{FF2B5EF4-FFF2-40B4-BE49-F238E27FC236}">
              <a16:creationId xmlns:a16="http://schemas.microsoft.com/office/drawing/2014/main" id="{00000000-0008-0000-0600-000015000000}"/>
            </a:ext>
          </a:extLst>
        </xdr:cNvPr>
        <xdr:cNvSpPr txBox="1"/>
      </xdr:nvSpPr>
      <xdr:spPr>
        <a:xfrm>
          <a:off x="438150" y="9744075"/>
          <a:ext cx="3664249" cy="704849"/>
        </a:xfrm>
        <a:prstGeom prst="rect">
          <a:avLst/>
        </a:prstGeom>
        <a:noFill/>
        <a:ln w="25400" cap="flat" cmpd="sng" algn="ctr">
          <a:noFill/>
          <a:prstDash val="solid"/>
        </a:ln>
        <a:effectLst/>
      </xdr:spPr>
      <xdr:txBody>
        <a:bodyPr vertOverflow="clip" wrap="square" rtlCol="0" anchor="t"/>
        <a:lstStyle/>
        <a:p>
          <a:pPr marL="0" marR="0" lvl="0" indent="0" defTabSz="914400" eaLnBrk="1" fontAlgn="auto" latinLnBrk="0" hangingPunct="1">
            <a:lnSpc>
              <a:spcPts val="1300"/>
            </a:lnSpc>
            <a:spcBef>
              <a:spcPts val="0"/>
            </a:spcBef>
            <a:spcAft>
              <a:spcPts val="0"/>
            </a:spcAft>
            <a:buClrTx/>
            <a:buSzTx/>
            <a:buFontTx/>
            <a:buNone/>
            <a:tabLst/>
            <a:defRPr/>
          </a:pPr>
          <a:r>
            <a:rPr kumimoji="1" lang="en-US" altLang="ja-JP" sz="100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自然の家　使用欄</a:t>
          </a:r>
          <a:endParaRPr kumimoji="1" lang="en-US" altLang="ja-JP" sz="100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　連絡日時　　　　月　　　日　　　時　　分</a:t>
          </a:r>
          <a:endParaRPr kumimoji="1" lang="en-US" altLang="ja-JP" sz="10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　自然の家　所員名</a:t>
          </a:r>
        </a:p>
      </xdr:txBody>
    </xdr:sp>
    <xdr:clientData/>
  </xdr:twoCellAnchor>
  <xdr:twoCellAnchor>
    <xdr:from>
      <xdr:col>1</xdr:col>
      <xdr:colOff>87630</xdr:colOff>
      <xdr:row>46</xdr:row>
      <xdr:rowOff>91440</xdr:rowOff>
    </xdr:from>
    <xdr:to>
      <xdr:col>32</xdr:col>
      <xdr:colOff>36322</xdr:colOff>
      <xdr:row>49</xdr:row>
      <xdr:rowOff>214045</xdr:rowOff>
    </xdr:to>
    <xdr:sp macro="" textlink="">
      <xdr:nvSpPr>
        <xdr:cNvPr id="24" name="角丸四角形 11">
          <a:extLst>
            <a:ext uri="{FF2B5EF4-FFF2-40B4-BE49-F238E27FC236}">
              <a16:creationId xmlns:a16="http://schemas.microsoft.com/office/drawing/2014/main" id="{00000000-0008-0000-0600-000018000000}"/>
            </a:ext>
          </a:extLst>
        </xdr:cNvPr>
        <xdr:cNvSpPr/>
      </xdr:nvSpPr>
      <xdr:spPr>
        <a:xfrm>
          <a:off x="526422" y="9680653"/>
          <a:ext cx="3598158" cy="764740"/>
        </a:xfrm>
        <a:prstGeom prst="roundRect">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0</xdr:col>
          <xdr:colOff>436790</xdr:colOff>
          <xdr:row>2</xdr:row>
          <xdr:rowOff>17688</xdr:rowOff>
        </xdr:from>
        <xdr:to>
          <xdr:col>53</xdr:col>
          <xdr:colOff>44053</xdr:colOff>
          <xdr:row>13</xdr:row>
          <xdr:rowOff>161924</xdr:rowOff>
        </xdr:to>
        <xdr:pic>
          <xdr:nvPicPr>
            <xdr:cNvPr id="385951" name="図 19">
              <a:extLst>
                <a:ext uri="{FF2B5EF4-FFF2-40B4-BE49-F238E27FC236}">
                  <a16:creationId xmlns:a16="http://schemas.microsoft.com/office/drawing/2014/main" id="{00000000-0008-0000-0600-00009FE30500}"/>
                </a:ext>
              </a:extLst>
            </xdr:cNvPr>
            <xdr:cNvPicPr>
              <a:picLocks noChangeAspect="1" noChangeArrowheads="1"/>
              <a:extLst>
                <a:ext uri="{84589F7E-364E-4C9E-8A38-B11213B215E9}">
                  <a14:cameraTool cellRange="④食事申込書!$C$3:$AY$13" spid="_x0000_s406113"/>
                </a:ext>
              </a:extLst>
            </xdr:cNvPicPr>
          </xdr:nvPicPr>
          <xdr:blipFill>
            <a:blip xmlns:r="http://schemas.openxmlformats.org/officeDocument/2006/relationships" r:embed="rId1"/>
            <a:srcRect/>
            <a:stretch>
              <a:fillRect/>
            </a:stretch>
          </xdr:blipFill>
          <xdr:spPr bwMode="auto">
            <a:xfrm>
              <a:off x="436790" y="741588"/>
              <a:ext cx="6798638" cy="234451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33</xdr:col>
      <xdr:colOff>32658</xdr:colOff>
      <xdr:row>0</xdr:row>
      <xdr:rowOff>53069</xdr:rowOff>
    </xdr:from>
    <xdr:to>
      <xdr:col>52</xdr:col>
      <xdr:colOff>336097</xdr:colOff>
      <xdr:row>1</xdr:row>
      <xdr:rowOff>200025</xdr:rowOff>
    </xdr:to>
    <xdr:sp macro="" textlink="">
      <xdr:nvSpPr>
        <xdr:cNvPr id="9" name="角丸四角形 11">
          <a:extLst>
            <a:ext uri="{FF2B5EF4-FFF2-40B4-BE49-F238E27FC236}">
              <a16:creationId xmlns:a16="http://schemas.microsoft.com/office/drawing/2014/main" id="{00000000-0008-0000-0600-000009000000}"/>
            </a:ext>
          </a:extLst>
        </xdr:cNvPr>
        <xdr:cNvSpPr/>
      </xdr:nvSpPr>
      <xdr:spPr>
        <a:xfrm>
          <a:off x="4480833" y="53069"/>
          <a:ext cx="2656114" cy="508906"/>
        </a:xfrm>
        <a:prstGeom prst="roundRect">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33</xdr:col>
      <xdr:colOff>2996</xdr:colOff>
      <xdr:row>0</xdr:row>
      <xdr:rowOff>85725</xdr:rowOff>
    </xdr:from>
    <xdr:to>
      <xdr:col>38</xdr:col>
      <xdr:colOff>94180</xdr:colOff>
      <xdr:row>1</xdr:row>
      <xdr:rowOff>190500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4451171" y="85725"/>
          <a:ext cx="710309" cy="466725"/>
        </a:xfrm>
        <a:prstGeom prst="rect">
          <a:avLst/>
        </a:prstGeom>
        <a:noFill/>
        <a:ln w="25400" cap="flat" cmpd="sng" algn="ctr">
          <a:noFill/>
          <a:prstDash val="solid"/>
        </a:ln>
        <a:effectLst/>
      </xdr:spPr>
      <xdr:txBody>
        <a:bodyPr rtlCol="0" anchor="ctr"/>
        <a:lstStyle/>
        <a:p>
          <a:pPr marL="0" marR="0" lvl="0" indent="0" algn="ctr" defTabSz="914400" eaLnBrk="1" fontAlgn="auto" latinLnBrk="0" hangingPunct="1">
            <a:lnSpc>
              <a:spcPts val="900"/>
            </a:lnSpc>
            <a:spcBef>
              <a:spcPts val="0"/>
            </a:spcBef>
            <a:spcAft>
              <a:spcPts val="0"/>
            </a:spcAft>
            <a:buClrTx/>
            <a:buSzTx/>
            <a:buFontTx/>
            <a:buNone/>
            <a:tabLst/>
            <a:defRPr/>
          </a:pPr>
          <a:r>
            <a:rPr kumimoji="1" lang="en-US" altLang="ja-JP"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a:t>
          </a:r>
          <a:r>
            <a:rPr kumimoji="1" lang="ja-JP" altLang="en-US"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自然の家</a:t>
          </a:r>
          <a:endParaRPr kumimoji="1" lang="en-US" altLang="ja-JP"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endParaRPr>
        </a:p>
        <a:p>
          <a:pPr marL="0" marR="0" lvl="0" indent="0" algn="ctr" defTabSz="914400" eaLnBrk="1" fontAlgn="auto" latinLnBrk="0" hangingPunct="1">
            <a:lnSpc>
              <a:spcPts val="800"/>
            </a:lnSpc>
            <a:spcBef>
              <a:spcPts val="0"/>
            </a:spcBef>
            <a:spcAft>
              <a:spcPts val="0"/>
            </a:spcAft>
            <a:buClrTx/>
            <a:buSzTx/>
            <a:buFontTx/>
            <a:buNone/>
            <a:tabLst/>
            <a:defRPr/>
          </a:pPr>
          <a:r>
            <a:rPr kumimoji="1" lang="ja-JP" altLang="en-US"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使用欄</a:t>
          </a:r>
        </a:p>
      </xdr:txBody>
    </xdr:sp>
    <xdr:clientData/>
  </xdr:twoCellAnchor>
  <xdr:twoCellAnchor>
    <xdr:from>
      <xdr:col>54</xdr:col>
      <xdr:colOff>823912</xdr:colOff>
      <xdr:row>30</xdr:row>
      <xdr:rowOff>222409</xdr:rowOff>
    </xdr:from>
    <xdr:to>
      <xdr:col>77</xdr:col>
      <xdr:colOff>396721</xdr:colOff>
      <xdr:row>46</xdr:row>
      <xdr:rowOff>125730</xdr:rowOff>
    </xdr:to>
    <xdr:grpSp>
      <xdr:nvGrpSpPr>
        <xdr:cNvPr id="11" name="グループ化 10">
          <a:extLst>
            <a:ext uri="{FF2B5EF4-FFF2-40B4-BE49-F238E27FC236}">
              <a16:creationId xmlns:a16="http://schemas.microsoft.com/office/drawing/2014/main" id="{00000000-0008-0000-0600-00000B000000}"/>
            </a:ext>
          </a:extLst>
        </xdr:cNvPr>
        <xdr:cNvGrpSpPr/>
      </xdr:nvGrpSpPr>
      <xdr:grpSpPr>
        <a:xfrm>
          <a:off x="8074818" y="6878003"/>
          <a:ext cx="15527184" cy="3201352"/>
          <a:chOff x="-1218290" y="785071"/>
          <a:chExt cx="14685184" cy="4162750"/>
        </a:xfrm>
      </xdr:grpSpPr>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814681" y="785071"/>
            <a:ext cx="652213" cy="50975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1600">
                <a:solidFill>
                  <a:srgbClr val="0000FF"/>
                </a:solidFill>
                <a:latin typeface="BIZ UDPゴシック" panose="020B0400000000000000" pitchFamily="50" charset="-128"/>
                <a:ea typeface="BIZ UDPゴシック" panose="020B0400000000000000" pitchFamily="50" charset="-128"/>
              </a:rPr>
              <a:t>A</a:t>
            </a:r>
            <a:endParaRPr kumimoji="1" lang="ja-JP" altLang="en-US" sz="1600">
              <a:solidFill>
                <a:srgbClr val="0000FF"/>
              </a:solidFill>
              <a:latin typeface="BIZ UDPゴシック" panose="020B0400000000000000" pitchFamily="50" charset="-128"/>
              <a:ea typeface="BIZ UDPゴシック" panose="020B0400000000000000" pitchFamily="50" charset="-128"/>
            </a:endParaRPr>
          </a:p>
        </xdr:txBody>
      </xdr:sp>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218290" y="2769427"/>
            <a:ext cx="2358415" cy="2178394"/>
          </a:xfrm>
          <a:prstGeom prst="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en-US" altLang="ja-JP" sz="1100"/>
              <a:t>※</a:t>
            </a:r>
            <a:r>
              <a:rPr kumimoji="1" lang="ja-JP" altLang="en-US" sz="1100"/>
              <a:t>イメージの写真となります。</a:t>
            </a:r>
            <a:endParaRPr kumimoji="1" lang="en-US" altLang="ja-JP" sz="1100"/>
          </a:p>
          <a:p>
            <a:pPr algn="l"/>
            <a:r>
              <a:rPr kumimoji="1" lang="ja-JP" altLang="en-US" sz="1100"/>
              <a:t>内容が変わる場合がございますので、予めご了承ください。</a:t>
            </a:r>
            <a:endParaRPr kumimoji="1" lang="en-US" altLang="ja-JP" sz="1100"/>
          </a:p>
          <a:p>
            <a:pPr algn="l"/>
            <a:endParaRPr kumimoji="1" lang="en-US" altLang="ja-JP" sz="1100"/>
          </a:p>
          <a:p>
            <a:pPr algn="l"/>
            <a:r>
              <a:rPr kumimoji="1" lang="ja-JP" altLang="en-US" sz="1100"/>
              <a:t>左から幕の内</a:t>
            </a:r>
            <a:r>
              <a:rPr kumimoji="1" lang="en-US" altLang="ja-JP" sz="1100"/>
              <a:t>A</a:t>
            </a:r>
            <a:r>
              <a:rPr kumimoji="1" lang="ja-JP" altLang="en-US" sz="1100"/>
              <a:t>、幕の内</a:t>
            </a:r>
            <a:r>
              <a:rPr kumimoji="1" lang="en-US" altLang="ja-JP" sz="1100"/>
              <a:t>B</a:t>
            </a:r>
            <a:r>
              <a:rPr kumimoji="1" lang="ja-JP" altLang="en-US" sz="1100"/>
              <a:t>、ソースカツ丼、おにぎり３個（おかずあり）、おにぎり２個（おかずあり）</a:t>
            </a:r>
          </a:p>
        </xdr:txBody>
      </xdr:sp>
    </xdr:grpSp>
    <xdr:clientData/>
  </xdr:twoCellAnchor>
  <xdr:twoCellAnchor>
    <xdr:from>
      <xdr:col>54</xdr:col>
      <xdr:colOff>455294</xdr:colOff>
      <xdr:row>32</xdr:row>
      <xdr:rowOff>173355</xdr:rowOff>
    </xdr:from>
    <xdr:to>
      <xdr:col>57</xdr:col>
      <xdr:colOff>392906</xdr:colOff>
      <xdr:row>34</xdr:row>
      <xdr:rowOff>112395</xdr:rowOff>
    </xdr:to>
    <xdr:sp macro="" textlink="">
      <xdr:nvSpPr>
        <xdr:cNvPr id="12" name="吹き出し: 四角形 11">
          <a:extLst>
            <a:ext uri="{FF2B5EF4-FFF2-40B4-BE49-F238E27FC236}">
              <a16:creationId xmlns:a16="http://schemas.microsoft.com/office/drawing/2014/main" id="{00000000-0008-0000-0600-00000C000000}"/>
            </a:ext>
          </a:extLst>
        </xdr:cNvPr>
        <xdr:cNvSpPr/>
      </xdr:nvSpPr>
      <xdr:spPr>
        <a:xfrm>
          <a:off x="7706200" y="5983605"/>
          <a:ext cx="4223862" cy="891540"/>
        </a:xfrm>
        <a:prstGeom prst="wedgeRectCallout">
          <a:avLst>
            <a:gd name="adj1" fmla="val -47852"/>
            <a:gd name="adj2" fmla="val -2316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algn="l"/>
          <a:r>
            <a:rPr kumimoji="1" lang="ja-JP" altLang="en-US" sz="1400">
              <a:solidFill>
                <a:sysClr val="windowText" lastClr="000000"/>
              </a:solidFill>
            </a:rPr>
            <a:t>・提供するメニュー、値段等の更新</a:t>
          </a:r>
          <a:endParaRPr kumimoji="1" lang="en-US" altLang="ja-JP" sz="1400">
            <a:solidFill>
              <a:sysClr val="windowText" lastClr="000000"/>
            </a:solidFill>
          </a:endParaRPr>
        </a:p>
        <a:p>
          <a:pPr algn="l"/>
          <a:r>
            <a:rPr kumimoji="1" lang="ja-JP" altLang="en-US" sz="1400">
              <a:solidFill>
                <a:sysClr val="windowText" lastClr="000000"/>
              </a:solidFill>
            </a:rPr>
            <a:t>・ＢＥ、ＢＦ列の更新</a:t>
          </a:r>
          <a:endParaRPr kumimoji="1" lang="en-US" altLang="ja-JP" sz="1400">
            <a:solidFill>
              <a:sysClr val="windowText" lastClr="000000"/>
            </a:solidFill>
          </a:endParaRPr>
        </a:p>
        <a:p>
          <a:pPr algn="l"/>
          <a:r>
            <a:rPr kumimoji="1" lang="ja-JP" altLang="en-US" sz="1400">
              <a:solidFill>
                <a:sysClr val="windowText" lastClr="000000"/>
              </a:solidFill>
            </a:rPr>
            <a:t>・各セルのリストの更新</a:t>
          </a:r>
          <a:endParaRPr kumimoji="1" lang="en-US" altLang="ja-JP" sz="1400">
            <a:solidFill>
              <a:sysClr val="windowText" lastClr="000000"/>
            </a:solidFill>
          </a:endParaRPr>
        </a:p>
        <a:p>
          <a:pPr algn="l"/>
          <a:endParaRPr kumimoji="1" lang="en-US" altLang="ja-JP" sz="1400">
            <a:solidFill>
              <a:sysClr val="windowText" lastClr="000000"/>
            </a:solidFill>
          </a:endParaRPr>
        </a:p>
        <a:p>
          <a:pPr algn="ctr"/>
          <a:endParaRPr kumimoji="1" lang="ja-JP" altLang="en-US" sz="1400">
            <a:solidFill>
              <a:sysClr val="windowText" lastClr="000000"/>
            </a:solidFill>
          </a:endParaRPr>
        </a:p>
      </xdr:txBody>
    </xdr:sp>
    <xdr:clientData/>
  </xdr:twoCellAnchor>
  <xdr:twoCellAnchor>
    <xdr:from>
      <xdr:col>55</xdr:col>
      <xdr:colOff>866776</xdr:colOff>
      <xdr:row>11</xdr:row>
      <xdr:rowOff>95250</xdr:rowOff>
    </xdr:from>
    <xdr:to>
      <xdr:col>58</xdr:col>
      <xdr:colOff>526257</xdr:colOff>
      <xdr:row>16</xdr:row>
      <xdr:rowOff>166687</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10039351" y="2657475"/>
          <a:ext cx="3021806" cy="909637"/>
        </a:xfrm>
        <a:prstGeom prst="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en-US" altLang="ja-JP" sz="1100"/>
            <a:t>※</a:t>
          </a:r>
          <a:r>
            <a:rPr kumimoji="1" lang="ja-JP" altLang="en-US" sz="1100"/>
            <a:t>　バウムクーヘン、ピザは６月～８月までは注文できません。打合せ等で担当者と確認してください。</a:t>
          </a:r>
        </a:p>
      </xdr:txBody>
    </xdr:sp>
    <xdr:clientData/>
  </xdr:twoCellAnchor>
  <xdr:twoCellAnchor editAs="oneCell">
    <xdr:from>
      <xdr:col>22</xdr:col>
      <xdr:colOff>65486</xdr:colOff>
      <xdr:row>54</xdr:row>
      <xdr:rowOff>63105</xdr:rowOff>
    </xdr:from>
    <xdr:to>
      <xdr:col>39</xdr:col>
      <xdr:colOff>108349</xdr:colOff>
      <xdr:row>63</xdr:row>
      <xdr:rowOff>94062</xdr:rowOff>
    </xdr:to>
    <xdr:pic>
      <xdr:nvPicPr>
        <xdr:cNvPr id="2" name="図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00000">
          <a:off x="3321846" y="11499058"/>
          <a:ext cx="1531144" cy="2066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72234</xdr:colOff>
      <xdr:row>53</xdr:row>
      <xdr:rowOff>114299</xdr:rowOff>
    </xdr:from>
    <xdr:to>
      <xdr:col>20</xdr:col>
      <xdr:colOff>69059</xdr:colOff>
      <xdr:row>63</xdr:row>
      <xdr:rowOff>161925</xdr:rowOff>
    </xdr:to>
    <xdr:pic>
      <xdr:nvPicPr>
        <xdr:cNvPr id="4" name="図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0390" y="11651455"/>
          <a:ext cx="2259013" cy="1714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51597</xdr:colOff>
      <xdr:row>54</xdr:row>
      <xdr:rowOff>16668</xdr:rowOff>
    </xdr:from>
    <xdr:to>
      <xdr:col>54</xdr:col>
      <xdr:colOff>447673</xdr:colOff>
      <xdr:row>63</xdr:row>
      <xdr:rowOff>140490</xdr:rowOff>
    </xdr:to>
    <xdr:pic>
      <xdr:nvPicPr>
        <xdr:cNvPr id="6" name="図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40378" y="11720512"/>
          <a:ext cx="2158201" cy="1624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1042986</xdr:colOff>
      <xdr:row>54</xdr:row>
      <xdr:rowOff>54770</xdr:rowOff>
    </xdr:from>
    <xdr:to>
      <xdr:col>55</xdr:col>
      <xdr:colOff>1401762</xdr:colOff>
      <xdr:row>63</xdr:row>
      <xdr:rowOff>45246</xdr:rowOff>
    </xdr:to>
    <xdr:pic>
      <xdr:nvPicPr>
        <xdr:cNvPr id="14" name="図 13">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293892" y="11758614"/>
          <a:ext cx="2049464" cy="1490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56</xdr:col>
      <xdr:colOff>130970</xdr:colOff>
      <xdr:row>54</xdr:row>
      <xdr:rowOff>92867</xdr:rowOff>
    </xdr:from>
    <xdr:to>
      <xdr:col>58</xdr:col>
      <xdr:colOff>501650</xdr:colOff>
      <xdr:row>63</xdr:row>
      <xdr:rowOff>88105</xdr:rowOff>
    </xdr:to>
    <xdr:pic>
      <xdr:nvPicPr>
        <xdr:cNvPr id="15" name="図 14">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763251" y="11796711"/>
          <a:ext cx="2049462"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27</xdr:col>
      <xdr:colOff>103547</xdr:colOff>
      <xdr:row>38</xdr:row>
      <xdr:rowOff>409096</xdr:rowOff>
    </xdr:from>
    <xdr:to>
      <xdr:col>33</xdr:col>
      <xdr:colOff>9099</xdr:colOff>
      <xdr:row>40</xdr:row>
      <xdr:rowOff>142875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687328" y="10374627"/>
          <a:ext cx="619927" cy="3767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-27-</a:t>
          </a: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376719</xdr:colOff>
      <xdr:row>0</xdr:row>
      <xdr:rowOff>28575</xdr:rowOff>
    </xdr:from>
    <xdr:to>
      <xdr:col>11</xdr:col>
      <xdr:colOff>0</xdr:colOff>
      <xdr:row>1</xdr:row>
      <xdr:rowOff>309562</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376719" y="28575"/>
          <a:ext cx="1302062" cy="638175"/>
        </a:xfrm>
        <a:prstGeom prst="rect">
          <a:avLst/>
        </a:prstGeom>
        <a:solidFill>
          <a:sysClr val="window" lastClr="FFFFFF"/>
        </a:solidFill>
        <a:ln w="25400" cap="flat" cmpd="dbl" algn="ctr">
          <a:solidFill>
            <a:sysClr val="windowText" lastClr="000000"/>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奥越高原青少年自然の家</a:t>
          </a:r>
        </a:p>
      </xdr:txBody>
    </xdr:sp>
    <xdr:clientData/>
  </xdr:twoCellAnchor>
  <xdr:twoCellAnchor>
    <xdr:from>
      <xdr:col>0</xdr:col>
      <xdr:colOff>357188</xdr:colOff>
      <xdr:row>35</xdr:row>
      <xdr:rowOff>169068</xdr:rowOff>
    </xdr:from>
    <xdr:to>
      <xdr:col>29</xdr:col>
      <xdr:colOff>61418</xdr:colOff>
      <xdr:row>40</xdr:row>
      <xdr:rowOff>28574</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357188" y="7443787"/>
          <a:ext cx="3526136" cy="883443"/>
        </a:xfrm>
        <a:prstGeom prst="rect">
          <a:avLst/>
        </a:prstGeom>
        <a:noFill/>
        <a:ln w="25400" cap="flat" cmpd="sng" algn="ctr">
          <a:noFill/>
          <a:prstDash val="solid"/>
        </a:ln>
        <a:effectLst/>
      </xdr:spPr>
      <xdr:txBody>
        <a:bodyPr vertOverflow="clip" wrap="square" rtlCol="0" anchor="t"/>
        <a:lstStyle/>
        <a:p>
          <a:pPr marL="0" marR="0" lvl="0" indent="0" defTabSz="914400" eaLnBrk="1" fontAlgn="auto" latinLnBrk="0" hangingPunct="1">
            <a:lnSpc>
              <a:spcPts val="1300"/>
            </a:lnSpc>
            <a:spcBef>
              <a:spcPts val="0"/>
            </a:spcBef>
            <a:spcAft>
              <a:spcPts val="0"/>
            </a:spcAft>
            <a:buClrTx/>
            <a:buSzTx/>
            <a:buFontTx/>
            <a:buNone/>
            <a:tabLst/>
            <a:defRPr/>
          </a:pPr>
          <a:r>
            <a:rPr kumimoji="1" lang="en-US" altLang="ja-JP" sz="100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自然の家　使用欄</a:t>
          </a:r>
          <a:endParaRPr kumimoji="1" lang="en-US" altLang="ja-JP" sz="100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　連絡日時　　　　月　　　日　　　時　　分</a:t>
          </a:r>
          <a:endParaRPr kumimoji="1" lang="en-US" altLang="ja-JP" sz="10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　自然の家　所員名</a:t>
          </a:r>
        </a:p>
      </xdr:txBody>
    </xdr:sp>
    <xdr:clientData/>
  </xdr:twoCellAnchor>
  <xdr:twoCellAnchor>
    <xdr:from>
      <xdr:col>0</xdr:col>
      <xdr:colOff>194784</xdr:colOff>
      <xdr:row>35</xdr:row>
      <xdr:rowOff>91438</xdr:rowOff>
    </xdr:from>
    <xdr:to>
      <xdr:col>27</xdr:col>
      <xdr:colOff>47624</xdr:colOff>
      <xdr:row>39</xdr:row>
      <xdr:rowOff>23811</xdr:rowOff>
    </xdr:to>
    <xdr:sp macro="" textlink="">
      <xdr:nvSpPr>
        <xdr:cNvPr id="5" name="角丸四角形 11">
          <a:extLst>
            <a:ext uri="{FF2B5EF4-FFF2-40B4-BE49-F238E27FC236}">
              <a16:creationId xmlns:a16="http://schemas.microsoft.com/office/drawing/2014/main" id="{00000000-0008-0000-0700-000005000000}"/>
            </a:ext>
          </a:extLst>
        </xdr:cNvPr>
        <xdr:cNvSpPr/>
      </xdr:nvSpPr>
      <xdr:spPr>
        <a:xfrm>
          <a:off x="194784" y="9818844"/>
          <a:ext cx="3436621" cy="777717"/>
        </a:xfrm>
        <a:prstGeom prst="roundRect">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0</xdr:col>
          <xdr:colOff>381001</xdr:colOff>
          <xdr:row>2</xdr:row>
          <xdr:rowOff>47626</xdr:rowOff>
        </xdr:from>
        <xdr:to>
          <xdr:col>53</xdr:col>
          <xdr:colOff>35719</xdr:colOff>
          <xdr:row>15</xdr:row>
          <xdr:rowOff>11906</xdr:rowOff>
        </xdr:to>
        <xdr:pic>
          <xdr:nvPicPr>
            <xdr:cNvPr id="6" name="図 19">
              <a:extLst>
                <a:ext uri="{FF2B5EF4-FFF2-40B4-BE49-F238E27FC236}">
                  <a16:creationId xmlns:a16="http://schemas.microsoft.com/office/drawing/2014/main" id="{00000000-0008-0000-0700-000006000000}"/>
                </a:ext>
              </a:extLst>
            </xdr:cNvPr>
            <xdr:cNvPicPr>
              <a:picLocks noChangeAspect="1" noChangeArrowheads="1"/>
              <a:extLst>
                <a:ext uri="{84589F7E-364E-4C9E-8A38-B11213B215E9}">
                  <a14:cameraTool cellRange="④食事申込書!$C$3:$AY$13" spid="_x0000_s417934"/>
                </a:ext>
              </a:extLst>
            </xdr:cNvPicPr>
          </xdr:nvPicPr>
          <xdr:blipFill>
            <a:blip xmlns:r="http://schemas.openxmlformats.org/officeDocument/2006/relationships" r:embed="rId1"/>
            <a:srcRect/>
            <a:stretch>
              <a:fillRect/>
            </a:stretch>
          </xdr:blipFill>
          <xdr:spPr bwMode="auto">
            <a:xfrm>
              <a:off x="381001" y="762001"/>
              <a:ext cx="6607968" cy="242887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33</xdr:col>
      <xdr:colOff>44564</xdr:colOff>
      <xdr:row>0</xdr:row>
      <xdr:rowOff>100694</xdr:rowOff>
    </xdr:from>
    <xdr:to>
      <xdr:col>53</xdr:col>
      <xdr:colOff>71437</xdr:colOff>
      <xdr:row>1</xdr:row>
      <xdr:rowOff>178594</xdr:rowOff>
    </xdr:to>
    <xdr:sp macro="" textlink="">
      <xdr:nvSpPr>
        <xdr:cNvPr id="7" name="角丸四角形 11">
          <a:extLst>
            <a:ext uri="{FF2B5EF4-FFF2-40B4-BE49-F238E27FC236}">
              <a16:creationId xmlns:a16="http://schemas.microsoft.com/office/drawing/2014/main" id="{00000000-0008-0000-0700-000007000000}"/>
            </a:ext>
          </a:extLst>
        </xdr:cNvPr>
        <xdr:cNvSpPr/>
      </xdr:nvSpPr>
      <xdr:spPr>
        <a:xfrm>
          <a:off x="4342720" y="100694"/>
          <a:ext cx="2681967" cy="435088"/>
        </a:xfrm>
        <a:prstGeom prst="roundRect">
          <a:avLst/>
        </a:prstGeom>
        <a:noFill/>
        <a:ln w="254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32</xdr:col>
      <xdr:colOff>35718</xdr:colOff>
      <xdr:row>0</xdr:row>
      <xdr:rowOff>85726</xdr:rowOff>
    </xdr:from>
    <xdr:to>
      <xdr:col>38</xdr:col>
      <xdr:colOff>95250</xdr:colOff>
      <xdr:row>1</xdr:row>
      <xdr:rowOff>154782</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4214812" y="85726"/>
          <a:ext cx="773907" cy="426244"/>
        </a:xfrm>
        <a:prstGeom prst="rect">
          <a:avLst/>
        </a:prstGeom>
        <a:noFill/>
        <a:ln w="25400" cap="flat" cmpd="sng" algn="ctr">
          <a:noFill/>
          <a:prstDash val="solid"/>
        </a:ln>
        <a:effectLst/>
      </xdr:spPr>
      <xdr:txBody>
        <a:bodyPr rtlCol="0" anchor="ctr"/>
        <a:lstStyle/>
        <a:p>
          <a:pPr marL="0" marR="0" lvl="0" indent="0" algn="ctr" defTabSz="914400" eaLnBrk="1" fontAlgn="auto" latinLnBrk="0" hangingPunct="1">
            <a:lnSpc>
              <a:spcPts val="900"/>
            </a:lnSpc>
            <a:spcBef>
              <a:spcPts val="0"/>
            </a:spcBef>
            <a:spcAft>
              <a:spcPts val="0"/>
            </a:spcAft>
            <a:buClrTx/>
            <a:buSzTx/>
            <a:buFontTx/>
            <a:buNone/>
            <a:tabLst/>
            <a:defRPr/>
          </a:pPr>
          <a:r>
            <a:rPr kumimoji="1" lang="en-US" altLang="ja-JP"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a:t>
          </a:r>
          <a:r>
            <a:rPr kumimoji="1" lang="ja-JP" altLang="en-US"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自然の家</a:t>
          </a:r>
          <a:endParaRPr kumimoji="1" lang="en-US" altLang="ja-JP"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endParaRPr>
        </a:p>
        <a:p>
          <a:pPr marL="0" marR="0" lvl="0" indent="0" algn="ctr" defTabSz="914400" eaLnBrk="1" fontAlgn="auto" latinLnBrk="0" hangingPunct="1">
            <a:lnSpc>
              <a:spcPts val="800"/>
            </a:lnSpc>
            <a:spcBef>
              <a:spcPts val="0"/>
            </a:spcBef>
            <a:spcAft>
              <a:spcPts val="0"/>
            </a:spcAft>
            <a:buClrTx/>
            <a:buSzTx/>
            <a:buFontTx/>
            <a:buNone/>
            <a:tabLst/>
            <a:defRPr/>
          </a:pPr>
          <a:r>
            <a:rPr kumimoji="1" lang="ja-JP" altLang="en-US" sz="7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使用欄</a:t>
          </a:r>
        </a:p>
      </xdr:txBody>
    </xdr:sp>
    <xdr:clientData/>
  </xdr:twoCellAnchor>
  <xdr:twoCellAnchor>
    <xdr:from>
      <xdr:col>0</xdr:col>
      <xdr:colOff>404812</xdr:colOff>
      <xdr:row>25</xdr:row>
      <xdr:rowOff>261938</xdr:rowOff>
    </xdr:from>
    <xdr:to>
      <xdr:col>10</xdr:col>
      <xdr:colOff>59530</xdr:colOff>
      <xdr:row>26</xdr:row>
      <xdr:rowOff>214313</xdr:rowOff>
    </xdr:to>
    <xdr:sp macro="" textlink="">
      <xdr:nvSpPr>
        <xdr:cNvPr id="9" name="テキスト ボックス 8">
          <a:extLst>
            <a:ext uri="{FF2B5EF4-FFF2-40B4-BE49-F238E27FC236}">
              <a16:creationId xmlns:a16="http://schemas.microsoft.com/office/drawing/2014/main" id="{00000000-0008-0000-0700-000009000000}"/>
            </a:ext>
          </a:extLst>
        </xdr:cNvPr>
        <xdr:cNvSpPr txBox="1"/>
      </xdr:nvSpPr>
      <xdr:spPr>
        <a:xfrm>
          <a:off x="404812" y="6929438"/>
          <a:ext cx="1214437" cy="4167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0"/>
            <a:t>【</a:t>
          </a:r>
          <a:r>
            <a:rPr kumimoji="1" lang="ja-JP" altLang="en-US" sz="1800" b="0"/>
            <a:t>燃料</a:t>
          </a:r>
          <a:r>
            <a:rPr kumimoji="1" lang="en-US" altLang="ja-JP" sz="1800" b="0"/>
            <a:t>】</a:t>
          </a:r>
          <a:endParaRPr kumimoji="1" lang="ja-JP" altLang="en-US" sz="1800" b="0"/>
        </a:p>
      </xdr:txBody>
    </xdr:sp>
    <xdr:clientData/>
  </xdr:twoCellAnchor>
  <xdr:twoCellAnchor>
    <xdr:from>
      <xdr:col>0</xdr:col>
      <xdr:colOff>369094</xdr:colOff>
      <xdr:row>29</xdr:row>
      <xdr:rowOff>11906</xdr:rowOff>
    </xdr:from>
    <xdr:to>
      <xdr:col>12</xdr:col>
      <xdr:colOff>11907</xdr:colOff>
      <xdr:row>29</xdr:row>
      <xdr:rowOff>428625</xdr:rowOff>
    </xdr:to>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369094" y="8274844"/>
          <a:ext cx="1440657" cy="4167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0"/>
            <a:t>【</a:t>
          </a:r>
          <a:r>
            <a:rPr kumimoji="1" lang="ja-JP" altLang="en-US" sz="1800" b="0"/>
            <a:t>クラフト</a:t>
          </a:r>
          <a:r>
            <a:rPr kumimoji="1" lang="en-US" altLang="ja-JP" sz="1800" b="0"/>
            <a:t>】</a:t>
          </a:r>
          <a:endParaRPr kumimoji="1" lang="ja-JP" altLang="en-US" sz="1800" b="0"/>
        </a:p>
      </xdr:txBody>
    </xdr:sp>
    <xdr:clientData/>
  </xdr:twoCellAnchor>
  <xdr:twoCellAnchor>
    <xdr:from>
      <xdr:col>0</xdr:col>
      <xdr:colOff>404812</xdr:colOff>
      <xdr:row>15</xdr:row>
      <xdr:rowOff>35718</xdr:rowOff>
    </xdr:from>
    <xdr:to>
      <xdr:col>14</xdr:col>
      <xdr:colOff>23811</xdr:colOff>
      <xdr:row>16</xdr:row>
      <xdr:rowOff>226218</xdr:rowOff>
    </xdr:to>
    <xdr:sp macro="" textlink="">
      <xdr:nvSpPr>
        <xdr:cNvPr id="11" name="テキスト ボックス 10">
          <a:extLst>
            <a:ext uri="{FF2B5EF4-FFF2-40B4-BE49-F238E27FC236}">
              <a16:creationId xmlns:a16="http://schemas.microsoft.com/office/drawing/2014/main" id="{00000000-0008-0000-0700-00000B000000}"/>
            </a:ext>
          </a:extLst>
        </xdr:cNvPr>
        <xdr:cNvSpPr txBox="1"/>
      </xdr:nvSpPr>
      <xdr:spPr>
        <a:xfrm>
          <a:off x="404812" y="3214687"/>
          <a:ext cx="1654968" cy="3214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0"/>
            <a:t>【</a:t>
          </a:r>
          <a:r>
            <a:rPr kumimoji="1" lang="ja-JP" altLang="en-US" sz="1800" b="0"/>
            <a:t>魚つかみ</a:t>
          </a:r>
          <a:r>
            <a:rPr kumimoji="1" lang="en-US" altLang="ja-JP" sz="1800" b="0"/>
            <a:t>】</a:t>
          </a:r>
          <a:endParaRPr kumimoji="1" lang="ja-JP" altLang="en-US" sz="1800" b="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0</xdr:colOff>
      <xdr:row>32</xdr:row>
      <xdr:rowOff>15240</xdr:rowOff>
    </xdr:from>
    <xdr:to>
      <xdr:col>15</xdr:col>
      <xdr:colOff>0</xdr:colOff>
      <xdr:row>33</xdr:row>
      <xdr:rowOff>160019</xdr:rowOff>
    </xdr:to>
    <xdr:sp macro="" textlink="">
      <xdr:nvSpPr>
        <xdr:cNvPr id="25" name="テキスト ボックス 24">
          <a:extLst>
            <a:ext uri="{FF2B5EF4-FFF2-40B4-BE49-F238E27FC236}">
              <a16:creationId xmlns:a16="http://schemas.microsoft.com/office/drawing/2014/main" id="{00000000-0008-0000-0800-000019000000}"/>
            </a:ext>
          </a:extLst>
        </xdr:cNvPr>
        <xdr:cNvSpPr txBox="1"/>
      </xdr:nvSpPr>
      <xdr:spPr>
        <a:xfrm>
          <a:off x="3533775" y="9873615"/>
          <a:ext cx="666750" cy="3162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-28-</a:t>
          </a: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25</xdr:col>
          <xdr:colOff>0</xdr:colOff>
          <xdr:row>12</xdr:row>
          <xdr:rowOff>180975</xdr:rowOff>
        </xdr:from>
        <xdr:to>
          <xdr:col>27</xdr:col>
          <xdr:colOff>0</xdr:colOff>
          <xdr:row>13</xdr:row>
          <xdr:rowOff>276225</xdr:rowOff>
        </xdr:to>
        <xdr:sp macro="" textlink="">
          <xdr:nvSpPr>
            <xdr:cNvPr id="365572" name="Check Box 4" hidden="1">
              <a:extLst>
                <a:ext uri="{63B3BB69-23CF-44E3-9099-C40C66FF867C}">
                  <a14:compatExt spid="_x0000_s365572"/>
                </a:ext>
                <a:ext uri="{FF2B5EF4-FFF2-40B4-BE49-F238E27FC236}">
                  <a16:creationId xmlns:a16="http://schemas.microsoft.com/office/drawing/2014/main" id="{00000000-0008-0000-0800-000004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12</xdr:row>
          <xdr:rowOff>152400</xdr:rowOff>
        </xdr:from>
        <xdr:to>
          <xdr:col>12</xdr:col>
          <xdr:colOff>171450</xdr:colOff>
          <xdr:row>13</xdr:row>
          <xdr:rowOff>257175</xdr:rowOff>
        </xdr:to>
        <xdr:sp macro="" textlink="">
          <xdr:nvSpPr>
            <xdr:cNvPr id="365575" name="Check Box 7" hidden="1">
              <a:extLst>
                <a:ext uri="{63B3BB69-23CF-44E3-9099-C40C66FF867C}">
                  <a14:compatExt spid="_x0000_s365575"/>
                </a:ext>
                <a:ext uri="{FF2B5EF4-FFF2-40B4-BE49-F238E27FC236}">
                  <a16:creationId xmlns:a16="http://schemas.microsoft.com/office/drawing/2014/main" id="{00000000-0008-0000-0800-000007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12</xdr:row>
          <xdr:rowOff>133350</xdr:rowOff>
        </xdr:from>
        <xdr:to>
          <xdr:col>13</xdr:col>
          <xdr:colOff>276225</xdr:colOff>
          <xdr:row>13</xdr:row>
          <xdr:rowOff>276225</xdr:rowOff>
        </xdr:to>
        <xdr:sp macro="" textlink="">
          <xdr:nvSpPr>
            <xdr:cNvPr id="365584" name="Check Box 16" hidden="1">
              <a:extLst>
                <a:ext uri="{63B3BB69-23CF-44E3-9099-C40C66FF867C}">
                  <a14:compatExt spid="_x0000_s365584"/>
                </a:ext>
                <a:ext uri="{FF2B5EF4-FFF2-40B4-BE49-F238E27FC236}">
                  <a16:creationId xmlns:a16="http://schemas.microsoft.com/office/drawing/2014/main" id="{00000000-0008-0000-0800-000010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8</xdr:row>
          <xdr:rowOff>228600</xdr:rowOff>
        </xdr:from>
        <xdr:to>
          <xdr:col>22</xdr:col>
          <xdr:colOff>19050</xdr:colOff>
          <xdr:row>8</xdr:row>
          <xdr:rowOff>466725</xdr:rowOff>
        </xdr:to>
        <xdr:sp macro="" textlink="">
          <xdr:nvSpPr>
            <xdr:cNvPr id="365624" name="Check Box 56" hidden="1">
              <a:extLst>
                <a:ext uri="{63B3BB69-23CF-44E3-9099-C40C66FF867C}">
                  <a14:compatExt spid="_x0000_s365624"/>
                </a:ext>
                <a:ext uri="{FF2B5EF4-FFF2-40B4-BE49-F238E27FC236}">
                  <a16:creationId xmlns:a16="http://schemas.microsoft.com/office/drawing/2014/main" id="{00000000-0008-0000-0800-000038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8</xdr:row>
          <xdr:rowOff>228600</xdr:rowOff>
        </xdr:from>
        <xdr:to>
          <xdr:col>25</xdr:col>
          <xdr:colOff>19050</xdr:colOff>
          <xdr:row>8</xdr:row>
          <xdr:rowOff>466725</xdr:rowOff>
        </xdr:to>
        <xdr:sp macro="" textlink="">
          <xdr:nvSpPr>
            <xdr:cNvPr id="365625" name="Check Box 57" hidden="1">
              <a:extLst>
                <a:ext uri="{63B3BB69-23CF-44E3-9099-C40C66FF867C}">
                  <a14:compatExt spid="_x0000_s365625"/>
                </a:ext>
                <a:ext uri="{FF2B5EF4-FFF2-40B4-BE49-F238E27FC236}">
                  <a16:creationId xmlns:a16="http://schemas.microsoft.com/office/drawing/2014/main" id="{00000000-0008-0000-0800-000039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295274</xdr:colOff>
      <xdr:row>28</xdr:row>
      <xdr:rowOff>0</xdr:rowOff>
    </xdr:from>
    <xdr:to>
      <xdr:col>28</xdr:col>
      <xdr:colOff>47625</xdr:colOff>
      <xdr:row>32</xdr:row>
      <xdr:rowOff>47625</xdr:rowOff>
    </xdr:to>
    <xdr:sp macro="" textlink="">
      <xdr:nvSpPr>
        <xdr:cNvPr id="27" name="角丸四角形 11">
          <a:extLst>
            <a:ext uri="{FF2B5EF4-FFF2-40B4-BE49-F238E27FC236}">
              <a16:creationId xmlns:a16="http://schemas.microsoft.com/office/drawing/2014/main" id="{00000000-0008-0000-0800-00001B000000}"/>
            </a:ext>
          </a:extLst>
        </xdr:cNvPr>
        <xdr:cNvSpPr/>
      </xdr:nvSpPr>
      <xdr:spPr>
        <a:xfrm>
          <a:off x="295274" y="9172575"/>
          <a:ext cx="6991351" cy="733425"/>
        </a:xfrm>
        <a:prstGeom prst="roundRect">
          <a:avLst/>
        </a:prstGeom>
        <a:noFill/>
        <a:ln w="12700" cap="flat" cmpd="sng" algn="ctr">
          <a:solidFill>
            <a:sysClr val="windowText" lastClr="000000"/>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1</xdr:col>
      <xdr:colOff>28574</xdr:colOff>
      <xdr:row>28</xdr:row>
      <xdr:rowOff>28574</xdr:rowOff>
    </xdr:from>
    <xdr:to>
      <xdr:col>13</xdr:col>
      <xdr:colOff>190500</xdr:colOff>
      <xdr:row>32</xdr:row>
      <xdr:rowOff>95249</xdr:rowOff>
    </xdr:to>
    <xdr:sp macro="" textlink="">
      <xdr:nvSpPr>
        <xdr:cNvPr id="28" name="テキスト ボックス 27">
          <a:extLst>
            <a:ext uri="{FF2B5EF4-FFF2-40B4-BE49-F238E27FC236}">
              <a16:creationId xmlns:a16="http://schemas.microsoft.com/office/drawing/2014/main" id="{00000000-0008-0000-0800-00001C000000}"/>
            </a:ext>
          </a:extLst>
        </xdr:cNvPr>
        <xdr:cNvSpPr txBox="1"/>
      </xdr:nvSpPr>
      <xdr:spPr>
        <a:xfrm>
          <a:off x="400049" y="9201149"/>
          <a:ext cx="3324226" cy="752475"/>
        </a:xfrm>
        <a:prstGeom prst="rect">
          <a:avLst/>
        </a:prstGeom>
        <a:noFill/>
        <a:ln w="0" cap="flat" cmpd="sng" algn="ctr">
          <a:noFill/>
          <a:prstDash val="solid"/>
        </a:ln>
        <a:effectLst/>
      </xdr:spPr>
      <xdr:txBody>
        <a:bodyPr vertOverflow="clip" wrap="square" rtlCol="0" anchor="t"/>
        <a:lstStyle/>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05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a:t>
          </a:r>
          <a:r>
            <a:rPr kumimoji="1" lang="ja-JP" altLang="en-US" sz="105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自然の家所員使用欄</a:t>
          </a:r>
          <a:endParaRPr kumimoji="1" lang="en-US" altLang="ja-JP" sz="1050" b="1"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　連絡日時　　　月　　日　　時　　分</a:t>
          </a:r>
          <a:endParaRPr kumimoji="1" lang="en-US" altLang="ja-JP" sz="105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　自然の家　所員名</a:t>
          </a:r>
        </a:p>
      </xdr:txBody>
    </xdr:sp>
    <xdr:clientData/>
  </xdr:twoCellAnchor>
  <xdr:twoCellAnchor>
    <xdr:from>
      <xdr:col>1</xdr:col>
      <xdr:colOff>0</xdr:colOff>
      <xdr:row>0</xdr:row>
      <xdr:rowOff>161924</xdr:rowOff>
    </xdr:from>
    <xdr:to>
      <xdr:col>9</xdr:col>
      <xdr:colOff>133350</xdr:colOff>
      <xdr:row>2</xdr:row>
      <xdr:rowOff>114299</xdr:rowOff>
    </xdr:to>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371475" y="161924"/>
          <a:ext cx="1962150" cy="428625"/>
        </a:xfrm>
        <a:prstGeom prst="rect">
          <a:avLst/>
        </a:prstGeom>
        <a:ln cmpd="dbl"/>
      </xdr:spPr>
      <xdr:style>
        <a:lnRef idx="2">
          <a:schemeClr val="dk1"/>
        </a:lnRef>
        <a:fillRef idx="1">
          <a:schemeClr val="lt1"/>
        </a:fillRef>
        <a:effectRef idx="0">
          <a:schemeClr val="dk1"/>
        </a:effectRef>
        <a:fontRef idx="minor">
          <a:schemeClr val="dk1"/>
        </a:fontRef>
      </xdr:style>
      <xdr:txBody>
        <a:bodyPr rtlCol="0" anchor="ctr"/>
        <a:lstStyle/>
        <a:p>
          <a:pPr algn="ctr"/>
          <a:r>
            <a:rPr kumimoji="1" lang="ja-JP" altLang="en-US" sz="1050">
              <a:latin typeface="BIZ UDゴシック" panose="020B0400000000000000" pitchFamily="49" charset="-128"/>
              <a:ea typeface="BIZ UDゴシック" panose="020B0400000000000000" pitchFamily="49" charset="-128"/>
            </a:rPr>
            <a:t>奥越高原青少年自然の家</a:t>
          </a:r>
        </a:p>
      </xdr:txBody>
    </xdr:sp>
    <xdr:clientData/>
  </xdr:twoCellAnchor>
  <mc:AlternateContent xmlns:mc="http://schemas.openxmlformats.org/markup-compatibility/2006">
    <mc:Choice xmlns:a14="http://schemas.microsoft.com/office/drawing/2010/main" Requires="a14">
      <xdr:twoCellAnchor editAs="oneCell">
        <xdr:from>
          <xdr:col>25</xdr:col>
          <xdr:colOff>0</xdr:colOff>
          <xdr:row>14</xdr:row>
          <xdr:rowOff>180975</xdr:rowOff>
        </xdr:from>
        <xdr:to>
          <xdr:col>27</xdr:col>
          <xdr:colOff>0</xdr:colOff>
          <xdr:row>15</xdr:row>
          <xdr:rowOff>276225</xdr:rowOff>
        </xdr:to>
        <xdr:sp macro="" textlink="">
          <xdr:nvSpPr>
            <xdr:cNvPr id="366301" name="Check Box 733" hidden="1">
              <a:extLst>
                <a:ext uri="{63B3BB69-23CF-44E3-9099-C40C66FF867C}">
                  <a14:compatExt spid="_x0000_s366301"/>
                </a:ext>
                <a:ext uri="{FF2B5EF4-FFF2-40B4-BE49-F238E27FC236}">
                  <a16:creationId xmlns:a16="http://schemas.microsoft.com/office/drawing/2014/main" id="{00000000-0008-0000-0800-0000DD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14</xdr:row>
          <xdr:rowOff>152400</xdr:rowOff>
        </xdr:from>
        <xdr:to>
          <xdr:col>12</xdr:col>
          <xdr:colOff>171450</xdr:colOff>
          <xdr:row>15</xdr:row>
          <xdr:rowOff>257175</xdr:rowOff>
        </xdr:to>
        <xdr:sp macro="" textlink="">
          <xdr:nvSpPr>
            <xdr:cNvPr id="366302" name="Check Box 734" hidden="1">
              <a:extLst>
                <a:ext uri="{63B3BB69-23CF-44E3-9099-C40C66FF867C}">
                  <a14:compatExt spid="_x0000_s366302"/>
                </a:ext>
                <a:ext uri="{FF2B5EF4-FFF2-40B4-BE49-F238E27FC236}">
                  <a16:creationId xmlns:a16="http://schemas.microsoft.com/office/drawing/2014/main" id="{00000000-0008-0000-0800-0000DE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14</xdr:row>
          <xdr:rowOff>133350</xdr:rowOff>
        </xdr:from>
        <xdr:to>
          <xdr:col>13</xdr:col>
          <xdr:colOff>276225</xdr:colOff>
          <xdr:row>15</xdr:row>
          <xdr:rowOff>276225</xdr:rowOff>
        </xdr:to>
        <xdr:sp macro="" textlink="">
          <xdr:nvSpPr>
            <xdr:cNvPr id="366303" name="Check Box 735" hidden="1">
              <a:extLst>
                <a:ext uri="{63B3BB69-23CF-44E3-9099-C40C66FF867C}">
                  <a14:compatExt spid="_x0000_s366303"/>
                </a:ext>
                <a:ext uri="{FF2B5EF4-FFF2-40B4-BE49-F238E27FC236}">
                  <a16:creationId xmlns:a16="http://schemas.microsoft.com/office/drawing/2014/main" id="{00000000-0008-0000-0800-0000DF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16</xdr:row>
          <xdr:rowOff>180975</xdr:rowOff>
        </xdr:from>
        <xdr:to>
          <xdr:col>27</xdr:col>
          <xdr:colOff>0</xdr:colOff>
          <xdr:row>17</xdr:row>
          <xdr:rowOff>276225</xdr:rowOff>
        </xdr:to>
        <xdr:sp macro="" textlink="">
          <xdr:nvSpPr>
            <xdr:cNvPr id="366304" name="Check Box 736" hidden="1">
              <a:extLst>
                <a:ext uri="{63B3BB69-23CF-44E3-9099-C40C66FF867C}">
                  <a14:compatExt spid="_x0000_s366304"/>
                </a:ext>
                <a:ext uri="{FF2B5EF4-FFF2-40B4-BE49-F238E27FC236}">
                  <a16:creationId xmlns:a16="http://schemas.microsoft.com/office/drawing/2014/main" id="{00000000-0008-0000-0800-0000E0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16</xdr:row>
          <xdr:rowOff>152400</xdr:rowOff>
        </xdr:from>
        <xdr:to>
          <xdr:col>12</xdr:col>
          <xdr:colOff>171450</xdr:colOff>
          <xdr:row>17</xdr:row>
          <xdr:rowOff>257175</xdr:rowOff>
        </xdr:to>
        <xdr:sp macro="" textlink="">
          <xdr:nvSpPr>
            <xdr:cNvPr id="366305" name="Check Box 737" hidden="1">
              <a:extLst>
                <a:ext uri="{63B3BB69-23CF-44E3-9099-C40C66FF867C}">
                  <a14:compatExt spid="_x0000_s366305"/>
                </a:ext>
                <a:ext uri="{FF2B5EF4-FFF2-40B4-BE49-F238E27FC236}">
                  <a16:creationId xmlns:a16="http://schemas.microsoft.com/office/drawing/2014/main" id="{00000000-0008-0000-0800-0000E1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16</xdr:row>
          <xdr:rowOff>133350</xdr:rowOff>
        </xdr:from>
        <xdr:to>
          <xdr:col>13</xdr:col>
          <xdr:colOff>276225</xdr:colOff>
          <xdr:row>17</xdr:row>
          <xdr:rowOff>276225</xdr:rowOff>
        </xdr:to>
        <xdr:sp macro="" textlink="">
          <xdr:nvSpPr>
            <xdr:cNvPr id="366306" name="Check Box 738" hidden="1">
              <a:extLst>
                <a:ext uri="{63B3BB69-23CF-44E3-9099-C40C66FF867C}">
                  <a14:compatExt spid="_x0000_s366306"/>
                </a:ext>
                <a:ext uri="{FF2B5EF4-FFF2-40B4-BE49-F238E27FC236}">
                  <a16:creationId xmlns:a16="http://schemas.microsoft.com/office/drawing/2014/main" id="{00000000-0008-0000-0800-0000E2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xdr:row>
          <xdr:rowOff>180975</xdr:rowOff>
        </xdr:from>
        <xdr:to>
          <xdr:col>27</xdr:col>
          <xdr:colOff>0</xdr:colOff>
          <xdr:row>21</xdr:row>
          <xdr:rowOff>276225</xdr:rowOff>
        </xdr:to>
        <xdr:sp macro="" textlink="">
          <xdr:nvSpPr>
            <xdr:cNvPr id="366307" name="Check Box 739" hidden="1">
              <a:extLst>
                <a:ext uri="{63B3BB69-23CF-44E3-9099-C40C66FF867C}">
                  <a14:compatExt spid="_x0000_s366307"/>
                </a:ext>
                <a:ext uri="{FF2B5EF4-FFF2-40B4-BE49-F238E27FC236}">
                  <a16:creationId xmlns:a16="http://schemas.microsoft.com/office/drawing/2014/main" id="{00000000-0008-0000-0800-0000E3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20</xdr:row>
          <xdr:rowOff>152400</xdr:rowOff>
        </xdr:from>
        <xdr:to>
          <xdr:col>12</xdr:col>
          <xdr:colOff>171450</xdr:colOff>
          <xdr:row>21</xdr:row>
          <xdr:rowOff>257175</xdr:rowOff>
        </xdr:to>
        <xdr:sp macro="" textlink="">
          <xdr:nvSpPr>
            <xdr:cNvPr id="366308" name="Check Box 740" hidden="1">
              <a:extLst>
                <a:ext uri="{63B3BB69-23CF-44E3-9099-C40C66FF867C}">
                  <a14:compatExt spid="_x0000_s366308"/>
                </a:ext>
                <a:ext uri="{FF2B5EF4-FFF2-40B4-BE49-F238E27FC236}">
                  <a16:creationId xmlns:a16="http://schemas.microsoft.com/office/drawing/2014/main" id="{00000000-0008-0000-0800-0000E4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20</xdr:row>
          <xdr:rowOff>133350</xdr:rowOff>
        </xdr:from>
        <xdr:to>
          <xdr:col>13</xdr:col>
          <xdr:colOff>276225</xdr:colOff>
          <xdr:row>21</xdr:row>
          <xdr:rowOff>276225</xdr:rowOff>
        </xdr:to>
        <xdr:sp macro="" textlink="">
          <xdr:nvSpPr>
            <xdr:cNvPr id="366309" name="Check Box 741" hidden="1">
              <a:extLst>
                <a:ext uri="{63B3BB69-23CF-44E3-9099-C40C66FF867C}">
                  <a14:compatExt spid="_x0000_s366309"/>
                </a:ext>
                <a:ext uri="{FF2B5EF4-FFF2-40B4-BE49-F238E27FC236}">
                  <a16:creationId xmlns:a16="http://schemas.microsoft.com/office/drawing/2014/main" id="{00000000-0008-0000-0800-0000E5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22</xdr:row>
          <xdr:rowOff>180975</xdr:rowOff>
        </xdr:from>
        <xdr:to>
          <xdr:col>27</xdr:col>
          <xdr:colOff>0</xdr:colOff>
          <xdr:row>23</xdr:row>
          <xdr:rowOff>276225</xdr:rowOff>
        </xdr:to>
        <xdr:sp macro="" textlink="">
          <xdr:nvSpPr>
            <xdr:cNvPr id="366310" name="Check Box 742" hidden="1">
              <a:extLst>
                <a:ext uri="{63B3BB69-23CF-44E3-9099-C40C66FF867C}">
                  <a14:compatExt spid="_x0000_s366310"/>
                </a:ext>
                <a:ext uri="{FF2B5EF4-FFF2-40B4-BE49-F238E27FC236}">
                  <a16:creationId xmlns:a16="http://schemas.microsoft.com/office/drawing/2014/main" id="{00000000-0008-0000-0800-0000E6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22</xdr:row>
          <xdr:rowOff>152400</xdr:rowOff>
        </xdr:from>
        <xdr:to>
          <xdr:col>12</xdr:col>
          <xdr:colOff>171450</xdr:colOff>
          <xdr:row>23</xdr:row>
          <xdr:rowOff>257175</xdr:rowOff>
        </xdr:to>
        <xdr:sp macro="" textlink="">
          <xdr:nvSpPr>
            <xdr:cNvPr id="366311" name="Check Box 743" hidden="1">
              <a:extLst>
                <a:ext uri="{63B3BB69-23CF-44E3-9099-C40C66FF867C}">
                  <a14:compatExt spid="_x0000_s366311"/>
                </a:ext>
                <a:ext uri="{FF2B5EF4-FFF2-40B4-BE49-F238E27FC236}">
                  <a16:creationId xmlns:a16="http://schemas.microsoft.com/office/drawing/2014/main" id="{00000000-0008-0000-0800-0000E7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22</xdr:row>
          <xdr:rowOff>133350</xdr:rowOff>
        </xdr:from>
        <xdr:to>
          <xdr:col>13</xdr:col>
          <xdr:colOff>276225</xdr:colOff>
          <xdr:row>23</xdr:row>
          <xdr:rowOff>276225</xdr:rowOff>
        </xdr:to>
        <xdr:sp macro="" textlink="">
          <xdr:nvSpPr>
            <xdr:cNvPr id="366312" name="Check Box 744" hidden="1">
              <a:extLst>
                <a:ext uri="{63B3BB69-23CF-44E3-9099-C40C66FF867C}">
                  <a14:compatExt spid="_x0000_s366312"/>
                </a:ext>
                <a:ext uri="{FF2B5EF4-FFF2-40B4-BE49-F238E27FC236}">
                  <a16:creationId xmlns:a16="http://schemas.microsoft.com/office/drawing/2014/main" id="{00000000-0008-0000-0800-0000E8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18</xdr:row>
          <xdr:rowOff>180975</xdr:rowOff>
        </xdr:from>
        <xdr:to>
          <xdr:col>27</xdr:col>
          <xdr:colOff>0</xdr:colOff>
          <xdr:row>19</xdr:row>
          <xdr:rowOff>276225</xdr:rowOff>
        </xdr:to>
        <xdr:sp macro="" textlink="">
          <xdr:nvSpPr>
            <xdr:cNvPr id="366313" name="Check Box 745" hidden="1">
              <a:extLst>
                <a:ext uri="{63B3BB69-23CF-44E3-9099-C40C66FF867C}">
                  <a14:compatExt spid="_x0000_s366313"/>
                </a:ext>
                <a:ext uri="{FF2B5EF4-FFF2-40B4-BE49-F238E27FC236}">
                  <a16:creationId xmlns:a16="http://schemas.microsoft.com/office/drawing/2014/main" id="{00000000-0008-0000-0800-0000E9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18</xdr:row>
          <xdr:rowOff>152400</xdr:rowOff>
        </xdr:from>
        <xdr:to>
          <xdr:col>12</xdr:col>
          <xdr:colOff>171450</xdr:colOff>
          <xdr:row>19</xdr:row>
          <xdr:rowOff>257175</xdr:rowOff>
        </xdr:to>
        <xdr:sp macro="" textlink="">
          <xdr:nvSpPr>
            <xdr:cNvPr id="366314" name="Check Box 746" hidden="1">
              <a:extLst>
                <a:ext uri="{63B3BB69-23CF-44E3-9099-C40C66FF867C}">
                  <a14:compatExt spid="_x0000_s366314"/>
                </a:ext>
                <a:ext uri="{FF2B5EF4-FFF2-40B4-BE49-F238E27FC236}">
                  <a16:creationId xmlns:a16="http://schemas.microsoft.com/office/drawing/2014/main" id="{00000000-0008-0000-0800-0000EA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18</xdr:row>
          <xdr:rowOff>133350</xdr:rowOff>
        </xdr:from>
        <xdr:to>
          <xdr:col>13</xdr:col>
          <xdr:colOff>276225</xdr:colOff>
          <xdr:row>19</xdr:row>
          <xdr:rowOff>276225</xdr:rowOff>
        </xdr:to>
        <xdr:sp macro="" textlink="">
          <xdr:nvSpPr>
            <xdr:cNvPr id="366315" name="Check Box 747" hidden="1">
              <a:extLst>
                <a:ext uri="{63B3BB69-23CF-44E3-9099-C40C66FF867C}">
                  <a14:compatExt spid="_x0000_s366315"/>
                </a:ext>
                <a:ext uri="{FF2B5EF4-FFF2-40B4-BE49-F238E27FC236}">
                  <a16:creationId xmlns:a16="http://schemas.microsoft.com/office/drawing/2014/main" id="{00000000-0008-0000-0800-0000EB96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不可</a:t>
              </a:r>
            </a:p>
          </xdr:txBody>
        </xdr:sp>
        <xdr:clientData/>
      </xdr:twoCellAnchor>
    </mc:Choice>
    <mc:Fallback/>
  </mc:AlternateContent>
  <xdr:twoCellAnchor>
    <xdr:from>
      <xdr:col>14</xdr:col>
      <xdr:colOff>123825</xdr:colOff>
      <xdr:row>28</xdr:row>
      <xdr:rowOff>57150</xdr:rowOff>
    </xdr:from>
    <xdr:to>
      <xdr:col>27</xdr:col>
      <xdr:colOff>247650</xdr:colOff>
      <xdr:row>32</xdr:row>
      <xdr:rowOff>9526</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4124325" y="9229725"/>
          <a:ext cx="3086100" cy="638176"/>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kumimoji="1" lang="ja-JP" altLang="en-US" sz="1200">
              <a:solidFill>
                <a:sysClr val="windowText" lastClr="000000"/>
              </a:solidFill>
              <a:latin typeface="UD デジタル 教科書体 NK-B" panose="02020700000000000000" pitchFamily="18" charset="-128"/>
              <a:ea typeface="UD デジタル 教科書体 NK-B" panose="02020700000000000000" pitchFamily="18" charset="-128"/>
            </a:rPr>
            <a:t>　食事情報提供表　</a:t>
          </a:r>
          <a:endParaRPr kumimoji="1" lang="en-US" altLang="ja-JP" sz="1200">
            <a:solidFill>
              <a:sysClr val="windowText" lastClr="000000"/>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200">
              <a:solidFill>
                <a:sysClr val="windowText" lastClr="000000"/>
              </a:solidFill>
              <a:latin typeface="UD デジタル 教科書体 NK-B" panose="02020700000000000000" pitchFamily="18" charset="-128"/>
              <a:ea typeface="UD デジタル 教科書体 NK-B" panose="02020700000000000000" pitchFamily="18" charset="-128"/>
            </a:rPr>
            <a:t>　　　　</a:t>
          </a:r>
          <a:r>
            <a:rPr kumimoji="1" lang="ja-JP" altLang="en-US" sz="1200" u="sng">
              <a:solidFill>
                <a:sysClr val="windowText" lastClr="000000"/>
              </a:solidFill>
              <a:latin typeface="UD デジタル 教科書体 NK-B" panose="02020700000000000000" pitchFamily="18" charset="-128"/>
              <a:ea typeface="UD デジタル 教科書体 NK-B" panose="02020700000000000000" pitchFamily="18" charset="-128"/>
            </a:rPr>
            <a:t>事前送付予定日　　　　月　　　日　</a:t>
          </a:r>
          <a:r>
            <a:rPr kumimoji="1" lang="ja-JP" altLang="en-US" sz="1200">
              <a:solidFill>
                <a:sysClr val="windowText" lastClr="000000"/>
              </a:solidFill>
              <a:latin typeface="UD デジタル 教科書体 NK-B" panose="02020700000000000000" pitchFamily="18" charset="-128"/>
              <a:ea typeface="UD デジタル 教科書体 NK-B" panose="02020700000000000000" pitchFamily="18" charset="-128"/>
            </a:rPr>
            <a:t>　</a:t>
          </a:r>
          <a:endParaRPr kumimoji="1" lang="ja-JP" altLang="en-US" sz="1400">
            <a:solidFill>
              <a:sysClr val="windowText" lastClr="000000"/>
            </a:solidFill>
            <a:latin typeface="UD デジタル 教科書体 NK-B" panose="02020700000000000000" pitchFamily="18" charset="-128"/>
            <a:ea typeface="UD デジタル 教科書体 NK-B" panose="02020700000000000000" pitchFamily="18"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0</xdr:colOff>
      <xdr:row>5</xdr:row>
      <xdr:rowOff>0</xdr:rowOff>
    </xdr:from>
    <xdr:to>
      <xdr:col>31</xdr:col>
      <xdr:colOff>371475</xdr:colOff>
      <xdr:row>10</xdr:row>
      <xdr:rowOff>452236</xdr:rowOff>
    </xdr:to>
    <xdr:pic>
      <xdr:nvPicPr>
        <xdr:cNvPr id="2" name="図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48850" y="2400300"/>
          <a:ext cx="9858375" cy="2390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16</xdr:col>
      <xdr:colOff>0</xdr:colOff>
      <xdr:row>2</xdr:row>
      <xdr:rowOff>52915</xdr:rowOff>
    </xdr:from>
    <xdr:to>
      <xdr:col>19</xdr:col>
      <xdr:colOff>32084</xdr:colOff>
      <xdr:row>2</xdr:row>
      <xdr:rowOff>304915</xdr:rowOff>
    </xdr:to>
    <xdr:sp macro="" textlink="">
      <xdr:nvSpPr>
        <xdr:cNvPr id="2" name="円/楕円 40">
          <a:extLst>
            <a:ext uri="{FF2B5EF4-FFF2-40B4-BE49-F238E27FC236}">
              <a16:creationId xmlns:a16="http://schemas.microsoft.com/office/drawing/2014/main" id="{00000000-0008-0000-0A00-000002000000}"/>
            </a:ext>
          </a:extLst>
        </xdr:cNvPr>
        <xdr:cNvSpPr>
          <a:spLocks/>
        </xdr:cNvSpPr>
      </xdr:nvSpPr>
      <xdr:spPr>
        <a:xfrm>
          <a:off x="8382000" y="538690"/>
          <a:ext cx="708359" cy="2520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277131</xdr:colOff>
      <xdr:row>35</xdr:row>
      <xdr:rowOff>13608</xdr:rowOff>
    </xdr:from>
    <xdr:to>
      <xdr:col>9</xdr:col>
      <xdr:colOff>843641</xdr:colOff>
      <xdr:row>36</xdr:row>
      <xdr:rowOff>54429</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3706131" y="11891283"/>
          <a:ext cx="871310" cy="3646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BIZ UDゴシック" panose="020B0400000000000000" pitchFamily="49" charset="-128"/>
              <a:ea typeface="BIZ UDゴシック" panose="020B0400000000000000" pitchFamily="49" charset="-128"/>
            </a:rPr>
            <a:t>-30-</a:t>
          </a:r>
        </a:p>
        <a:p>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14</xdr:col>
      <xdr:colOff>0</xdr:colOff>
      <xdr:row>7</xdr:row>
      <xdr:rowOff>0</xdr:rowOff>
    </xdr:from>
    <xdr:to>
      <xdr:col>72</xdr:col>
      <xdr:colOff>38100</xdr:colOff>
      <xdr:row>8</xdr:row>
      <xdr:rowOff>104775</xdr:rowOff>
    </xdr:to>
    <xdr:pic>
      <xdr:nvPicPr>
        <xdr:cNvPr id="4" name="図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8175" y="1990725"/>
          <a:ext cx="814387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3" Type="http://schemas.openxmlformats.org/officeDocument/2006/relationships/vmlDrawing" Target="../drawings/vmlDrawing6.vml"/><Relationship Id="rId21" Type="http://schemas.openxmlformats.org/officeDocument/2006/relationships/ctrlProp" Target="../ctrlProps/ctrlProp28.x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 Type="http://schemas.openxmlformats.org/officeDocument/2006/relationships/drawing" Target="../drawings/drawing7.xml"/><Relationship Id="rId16" Type="http://schemas.openxmlformats.org/officeDocument/2006/relationships/ctrlProp" Target="../ctrlProps/ctrlProp23.xml"/><Relationship Id="rId20" Type="http://schemas.openxmlformats.org/officeDocument/2006/relationships/ctrlProp" Target="../ctrlProps/ctrlProp27.xml"/><Relationship Id="rId1" Type="http://schemas.openxmlformats.org/officeDocument/2006/relationships/printerSettings" Target="../printerSettings/printerSettings9.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23" Type="http://schemas.openxmlformats.org/officeDocument/2006/relationships/ctrlProp" Target="../ctrlProps/ctrlProp30.xml"/><Relationship Id="rId10" Type="http://schemas.openxmlformats.org/officeDocument/2006/relationships/ctrlProp" Target="../ctrlProps/ctrlProp17.xml"/><Relationship Id="rId19" Type="http://schemas.openxmlformats.org/officeDocument/2006/relationships/ctrlProp" Target="../ctrlProps/ctrlProp26.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indexed="10"/>
  </sheetPr>
  <dimension ref="A1:H34"/>
  <sheetViews>
    <sheetView view="pageBreakPreview" zoomScale="86" zoomScaleNormal="100" zoomScaleSheetLayoutView="86" workbookViewId="0">
      <selection activeCell="A31" sqref="A31:H31"/>
    </sheetView>
  </sheetViews>
  <sheetFormatPr defaultColWidth="9" defaultRowHeight="13.5"/>
  <cols>
    <col min="1" max="8" width="10.625" style="64" customWidth="1"/>
    <col min="9" max="11" width="7.625" style="64" customWidth="1"/>
    <col min="12" max="16384" width="9" style="64"/>
  </cols>
  <sheetData>
    <row r="1" spans="1:8" ht="30" customHeight="1">
      <c r="A1" s="621" t="s">
        <v>0</v>
      </c>
      <c r="B1" s="622"/>
      <c r="C1" s="622"/>
      <c r="D1" s="622"/>
      <c r="E1" s="622"/>
      <c r="F1" s="622"/>
      <c r="G1" s="622"/>
      <c r="H1" s="622"/>
    </row>
    <row r="2" spans="1:8" ht="15" customHeight="1">
      <c r="A2" s="635"/>
      <c r="B2" s="635"/>
      <c r="C2" s="635"/>
      <c r="D2" s="635"/>
      <c r="E2" s="635"/>
      <c r="F2" s="635"/>
      <c r="G2" s="635"/>
      <c r="H2" s="635"/>
    </row>
    <row r="3" spans="1:8" ht="30" customHeight="1" thickBot="1">
      <c r="A3" s="623" t="s">
        <v>1</v>
      </c>
      <c r="B3" s="623"/>
      <c r="C3" s="623"/>
      <c r="D3" s="623"/>
      <c r="E3" s="623"/>
      <c r="F3" s="623"/>
      <c r="G3" s="623"/>
      <c r="H3" s="623"/>
    </row>
    <row r="4" spans="1:8" ht="30" customHeight="1" thickBot="1">
      <c r="A4" s="665"/>
      <c r="B4" s="666"/>
      <c r="C4" s="626" t="s">
        <v>2</v>
      </c>
      <c r="D4" s="627"/>
      <c r="E4" s="627" t="s">
        <v>3</v>
      </c>
      <c r="F4" s="628"/>
      <c r="G4" s="229"/>
      <c r="H4" s="229"/>
    </row>
    <row r="5" spans="1:8" ht="30" customHeight="1">
      <c r="A5" s="631" t="s">
        <v>4</v>
      </c>
      <c r="B5" s="632"/>
      <c r="C5" s="669" t="s">
        <v>5</v>
      </c>
      <c r="D5" s="667"/>
      <c r="E5" s="667" t="s">
        <v>6</v>
      </c>
      <c r="F5" s="668"/>
      <c r="G5" s="192"/>
      <c r="H5" s="192"/>
    </row>
    <row r="6" spans="1:8" ht="30" customHeight="1">
      <c r="A6" s="672" t="s">
        <v>7</v>
      </c>
      <c r="B6" s="673"/>
      <c r="C6" s="624" t="s">
        <v>8</v>
      </c>
      <c r="D6" s="625"/>
      <c r="E6" s="629" t="s">
        <v>6</v>
      </c>
      <c r="F6" s="630"/>
    </row>
    <row r="7" spans="1:8" ht="30" customHeight="1">
      <c r="A7" s="672" t="s">
        <v>9</v>
      </c>
      <c r="B7" s="673"/>
      <c r="C7" s="624" t="s">
        <v>10</v>
      </c>
      <c r="D7" s="625"/>
      <c r="E7" s="629" t="s">
        <v>6</v>
      </c>
      <c r="F7" s="630"/>
    </row>
    <row r="8" spans="1:8" ht="30" customHeight="1">
      <c r="A8" s="672" t="s">
        <v>11</v>
      </c>
      <c r="B8" s="673"/>
      <c r="C8" s="624" t="s">
        <v>12</v>
      </c>
      <c r="D8" s="625"/>
      <c r="E8" s="629" t="s">
        <v>6</v>
      </c>
      <c r="F8" s="630"/>
    </row>
    <row r="9" spans="1:8" ht="30" customHeight="1">
      <c r="A9" s="672" t="s">
        <v>13</v>
      </c>
      <c r="B9" s="673"/>
      <c r="C9" s="624" t="s">
        <v>14</v>
      </c>
      <c r="D9" s="625"/>
      <c r="E9" s="629" t="s">
        <v>6</v>
      </c>
      <c r="F9" s="630"/>
    </row>
    <row r="10" spans="1:8" ht="30" customHeight="1">
      <c r="A10" s="672" t="s">
        <v>15</v>
      </c>
      <c r="B10" s="673"/>
      <c r="C10" s="624" t="s">
        <v>14</v>
      </c>
      <c r="D10" s="625"/>
      <c r="E10" s="629" t="s">
        <v>6</v>
      </c>
      <c r="F10" s="630"/>
    </row>
    <row r="11" spans="1:8" ht="30" customHeight="1" thickBot="1">
      <c r="A11" s="670" t="s">
        <v>16</v>
      </c>
      <c r="B11" s="671"/>
      <c r="C11" s="674" t="s">
        <v>17</v>
      </c>
      <c r="D11" s="675"/>
      <c r="E11" s="633" t="s">
        <v>6</v>
      </c>
      <c r="F11" s="634"/>
    </row>
    <row r="12" spans="1:8" ht="15" customHeight="1">
      <c r="A12" s="192"/>
      <c r="B12" s="192"/>
      <c r="C12" s="230"/>
      <c r="D12" s="230"/>
      <c r="E12" s="231"/>
      <c r="F12" s="231"/>
    </row>
    <row r="13" spans="1:8" ht="30" customHeight="1" thickBot="1">
      <c r="A13" s="623" t="s">
        <v>18</v>
      </c>
      <c r="B13" s="623"/>
      <c r="C13" s="623"/>
      <c r="D13" s="623"/>
      <c r="E13" s="623"/>
      <c r="F13" s="623"/>
      <c r="G13" s="623"/>
      <c r="H13" s="623"/>
    </row>
    <row r="14" spans="1:8" ht="30" customHeight="1" thickBot="1">
      <c r="A14" s="636"/>
      <c r="B14" s="637"/>
      <c r="C14" s="638" t="s">
        <v>19</v>
      </c>
      <c r="D14" s="601"/>
      <c r="E14" s="601" t="s">
        <v>20</v>
      </c>
      <c r="F14" s="601"/>
      <c r="G14" s="601" t="s">
        <v>21</v>
      </c>
      <c r="H14" s="639"/>
    </row>
    <row r="15" spans="1:8" ht="30" customHeight="1">
      <c r="A15" s="640" t="s">
        <v>22</v>
      </c>
      <c r="B15" s="641"/>
      <c r="C15" s="642" t="s">
        <v>14</v>
      </c>
      <c r="D15" s="643"/>
      <c r="E15" s="643" t="s">
        <v>23</v>
      </c>
      <c r="F15" s="643"/>
      <c r="G15" s="643" t="s">
        <v>24</v>
      </c>
      <c r="H15" s="644"/>
    </row>
    <row r="16" spans="1:8" ht="30" customHeight="1">
      <c r="A16" s="653" t="s">
        <v>25</v>
      </c>
      <c r="B16" s="654"/>
      <c r="C16" s="647" t="s">
        <v>26</v>
      </c>
      <c r="D16" s="620"/>
      <c r="E16" s="620" t="s">
        <v>27</v>
      </c>
      <c r="F16" s="620"/>
      <c r="G16" s="620" t="s">
        <v>28</v>
      </c>
      <c r="H16" s="648"/>
    </row>
    <row r="17" spans="1:8" ht="30" customHeight="1">
      <c r="A17" s="653" t="s">
        <v>29</v>
      </c>
      <c r="B17" s="654"/>
      <c r="C17" s="658" t="s">
        <v>30</v>
      </c>
      <c r="D17" s="659"/>
      <c r="E17" s="655" t="s">
        <v>31</v>
      </c>
      <c r="F17" s="659"/>
      <c r="G17" s="655" t="s">
        <v>32</v>
      </c>
      <c r="H17" s="656"/>
    </row>
    <row r="18" spans="1:8" ht="30" customHeight="1">
      <c r="A18" s="653" t="s">
        <v>33</v>
      </c>
      <c r="B18" s="654"/>
      <c r="C18" s="660"/>
      <c r="D18" s="661"/>
      <c r="E18" s="657"/>
      <c r="F18" s="661"/>
      <c r="G18" s="657"/>
      <c r="H18" s="618"/>
    </row>
    <row r="19" spans="1:8" ht="30" customHeight="1">
      <c r="A19" s="653" t="s">
        <v>34</v>
      </c>
      <c r="B19" s="654"/>
      <c r="C19" s="647" t="s">
        <v>24</v>
      </c>
      <c r="D19" s="620"/>
      <c r="E19" s="620" t="s">
        <v>35</v>
      </c>
      <c r="F19" s="620"/>
      <c r="G19" s="620" t="s">
        <v>36</v>
      </c>
      <c r="H19" s="648"/>
    </row>
    <row r="20" spans="1:8" ht="30" customHeight="1">
      <c r="A20" s="653" t="s">
        <v>37</v>
      </c>
      <c r="B20" s="654"/>
      <c r="C20" s="647" t="s">
        <v>38</v>
      </c>
      <c r="D20" s="620"/>
      <c r="E20" s="620" t="s">
        <v>39</v>
      </c>
      <c r="F20" s="620"/>
      <c r="G20" s="620" t="s">
        <v>40</v>
      </c>
      <c r="H20" s="648"/>
    </row>
    <row r="21" spans="1:8" ht="30" customHeight="1" thickBot="1">
      <c r="A21" s="651" t="s">
        <v>41</v>
      </c>
      <c r="B21" s="652"/>
      <c r="C21" s="650" t="s">
        <v>42</v>
      </c>
      <c r="D21" s="608"/>
      <c r="E21" s="608" t="s">
        <v>39</v>
      </c>
      <c r="F21" s="608"/>
      <c r="G21" s="608" t="s">
        <v>43</v>
      </c>
      <c r="H21" s="649"/>
    </row>
    <row r="22" spans="1:8" ht="20.100000000000001" customHeight="1">
      <c r="A22" s="645" t="s">
        <v>44</v>
      </c>
      <c r="B22" s="645"/>
      <c r="C22" s="645"/>
      <c r="D22" s="645"/>
      <c r="E22" s="645"/>
      <c r="F22" s="645"/>
      <c r="G22" s="645"/>
      <c r="H22" s="645"/>
    </row>
    <row r="23" spans="1:8" ht="20.100000000000001" customHeight="1">
      <c r="A23" s="646" t="s">
        <v>45</v>
      </c>
      <c r="B23" s="646"/>
      <c r="C23" s="646"/>
      <c r="D23" s="646"/>
      <c r="E23" s="646"/>
      <c r="F23" s="646"/>
      <c r="G23" s="646"/>
      <c r="H23" s="646"/>
    </row>
    <row r="24" spans="1:8" ht="15" customHeight="1">
      <c r="A24" s="229"/>
      <c r="B24" s="229"/>
      <c r="C24" s="232"/>
      <c r="D24" s="232"/>
      <c r="E24" s="232"/>
      <c r="F24" s="232"/>
      <c r="G24" s="232"/>
      <c r="H24" s="232"/>
    </row>
    <row r="25" spans="1:8" ht="30" customHeight="1" thickBot="1">
      <c r="A25" s="664" t="s">
        <v>46</v>
      </c>
      <c r="B25" s="664"/>
      <c r="C25" s="664"/>
      <c r="D25" s="664"/>
      <c r="E25" s="664"/>
      <c r="F25" s="664"/>
      <c r="G25" s="664"/>
      <c r="H25" s="664"/>
    </row>
    <row r="26" spans="1:8" ht="30" customHeight="1" thickBot="1">
      <c r="A26" s="615"/>
      <c r="B26" s="616"/>
      <c r="C26" s="600" t="s">
        <v>47</v>
      </c>
      <c r="D26" s="601"/>
      <c r="E26" s="601" t="s">
        <v>20</v>
      </c>
      <c r="F26" s="601"/>
      <c r="G26" s="602" t="s">
        <v>21</v>
      </c>
      <c r="H26" s="603"/>
    </row>
    <row r="27" spans="1:8" ht="30" customHeight="1">
      <c r="A27" s="613" t="s">
        <v>48</v>
      </c>
      <c r="B27" s="614"/>
      <c r="C27" s="617" t="s">
        <v>6</v>
      </c>
      <c r="D27" s="617"/>
      <c r="E27" s="617"/>
      <c r="F27" s="617"/>
      <c r="G27" s="617"/>
      <c r="H27" s="618"/>
    </row>
    <row r="28" spans="1:8" ht="30" customHeight="1">
      <c r="A28" s="611" t="s">
        <v>49</v>
      </c>
      <c r="B28" s="612"/>
      <c r="C28" s="619" t="s">
        <v>50</v>
      </c>
      <c r="D28" s="620"/>
      <c r="E28" s="620" t="s">
        <v>51</v>
      </c>
      <c r="F28" s="620"/>
      <c r="G28" s="662" t="s">
        <v>52</v>
      </c>
      <c r="H28" s="663"/>
    </row>
    <row r="29" spans="1:8" ht="30" customHeight="1" thickBot="1">
      <c r="A29" s="609" t="s">
        <v>53</v>
      </c>
      <c r="B29" s="610"/>
      <c r="C29" s="607" t="s">
        <v>54</v>
      </c>
      <c r="D29" s="608"/>
      <c r="E29" s="608" t="s">
        <v>17</v>
      </c>
      <c r="F29" s="608"/>
      <c r="G29" s="605" t="s">
        <v>26</v>
      </c>
      <c r="H29" s="606"/>
    </row>
    <row r="30" spans="1:8" ht="20.100000000000001" customHeight="1">
      <c r="A30" s="604" t="s">
        <v>55</v>
      </c>
      <c r="B30" s="604"/>
      <c r="C30" s="604"/>
      <c r="D30" s="604"/>
      <c r="E30" s="604"/>
      <c r="F30" s="604"/>
      <c r="G30" s="604"/>
      <c r="H30" s="604"/>
    </row>
    <row r="31" spans="1:8" ht="20.100000000000001" customHeight="1">
      <c r="A31" s="604"/>
      <c r="B31" s="604"/>
      <c r="C31" s="604"/>
      <c r="D31" s="604"/>
      <c r="E31" s="604"/>
      <c r="F31" s="604"/>
      <c r="G31" s="604"/>
      <c r="H31" s="604"/>
    </row>
    <row r="32" spans="1:8" ht="20.100000000000001" customHeight="1">
      <c r="A32" s="604"/>
      <c r="B32" s="604"/>
      <c r="C32" s="604"/>
      <c r="D32" s="604"/>
      <c r="E32" s="604"/>
      <c r="F32" s="604"/>
      <c r="G32" s="604"/>
      <c r="H32" s="604"/>
    </row>
    <row r="33" spans="1:8" ht="5.45" customHeight="1"/>
    <row r="34" spans="1:8" ht="15" customHeight="1">
      <c r="A34" s="599" t="s">
        <v>709</v>
      </c>
      <c r="B34" s="599"/>
      <c r="C34" s="599"/>
      <c r="D34" s="599"/>
      <c r="E34" s="599"/>
      <c r="F34" s="599"/>
      <c r="G34" s="599"/>
      <c r="H34" s="599"/>
    </row>
  </sheetData>
  <sheetProtection selectLockedCells="1" selectUnlockedCells="1"/>
  <mergeCells count="78">
    <mergeCell ref="E28:F28"/>
    <mergeCell ref="G28:H28"/>
    <mergeCell ref="A25:H25"/>
    <mergeCell ref="A4:B4"/>
    <mergeCell ref="E5:F5"/>
    <mergeCell ref="C5:D5"/>
    <mergeCell ref="A11:B11"/>
    <mergeCell ref="A10:B10"/>
    <mergeCell ref="A9:B9"/>
    <mergeCell ref="A8:B8"/>
    <mergeCell ref="A6:B6"/>
    <mergeCell ref="C11:D11"/>
    <mergeCell ref="C10:D10"/>
    <mergeCell ref="A7:B7"/>
    <mergeCell ref="C7:D7"/>
    <mergeCell ref="C16:D16"/>
    <mergeCell ref="E16:F16"/>
    <mergeCell ref="G16:H16"/>
    <mergeCell ref="A19:B19"/>
    <mergeCell ref="A17:B17"/>
    <mergeCell ref="G17:H18"/>
    <mergeCell ref="A18:B18"/>
    <mergeCell ref="A16:B16"/>
    <mergeCell ref="C17:D18"/>
    <mergeCell ref="E17:F18"/>
    <mergeCell ref="A22:H22"/>
    <mergeCell ref="A23:H23"/>
    <mergeCell ref="C19:D19"/>
    <mergeCell ref="E19:F19"/>
    <mergeCell ref="G19:H19"/>
    <mergeCell ref="G21:H21"/>
    <mergeCell ref="C21:D21"/>
    <mergeCell ref="E21:F21"/>
    <mergeCell ref="E20:F20"/>
    <mergeCell ref="G20:H20"/>
    <mergeCell ref="A21:B21"/>
    <mergeCell ref="A20:B20"/>
    <mergeCell ref="C20:D20"/>
    <mergeCell ref="A14:B14"/>
    <mergeCell ref="C14:D14"/>
    <mergeCell ref="E14:F14"/>
    <mergeCell ref="G14:H14"/>
    <mergeCell ref="A15:B15"/>
    <mergeCell ref="C15:D15"/>
    <mergeCell ref="E15:F15"/>
    <mergeCell ref="G15:H15"/>
    <mergeCell ref="A1:H1"/>
    <mergeCell ref="A3:H3"/>
    <mergeCell ref="A13:H13"/>
    <mergeCell ref="C6:D6"/>
    <mergeCell ref="C4:D4"/>
    <mergeCell ref="E4:F4"/>
    <mergeCell ref="E6:F6"/>
    <mergeCell ref="A5:B5"/>
    <mergeCell ref="E11:F11"/>
    <mergeCell ref="C8:D8"/>
    <mergeCell ref="C9:D9"/>
    <mergeCell ref="A2:H2"/>
    <mergeCell ref="E7:F7"/>
    <mergeCell ref="E8:F8"/>
    <mergeCell ref="E9:F9"/>
    <mergeCell ref="E10:F10"/>
    <mergeCell ref="A34:H34"/>
    <mergeCell ref="C26:D26"/>
    <mergeCell ref="E26:F26"/>
    <mergeCell ref="G26:H26"/>
    <mergeCell ref="A32:H32"/>
    <mergeCell ref="G29:H29"/>
    <mergeCell ref="A31:H31"/>
    <mergeCell ref="A30:H30"/>
    <mergeCell ref="C29:D29"/>
    <mergeCell ref="E29:F29"/>
    <mergeCell ref="A29:B29"/>
    <mergeCell ref="A28:B28"/>
    <mergeCell ref="A27:B27"/>
    <mergeCell ref="A26:B26"/>
    <mergeCell ref="C27:H27"/>
    <mergeCell ref="C28:D28"/>
  </mergeCells>
  <phoneticPr fontId="2"/>
  <pageMargins left="0.78740157480314965" right="0" top="0.19685039370078741" bottom="0" header="0" footer="0"/>
  <pageSetup paperSize="9" scale="98" orientation="portrait"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Y39"/>
  <sheetViews>
    <sheetView view="pageBreakPreview" zoomScale="71" zoomScaleNormal="75" zoomScaleSheetLayoutView="71" workbookViewId="0">
      <selection activeCell="K10" sqref="K10:L11"/>
    </sheetView>
  </sheetViews>
  <sheetFormatPr defaultRowHeight="13.5"/>
  <cols>
    <col min="1" max="1" width="6.625" customWidth="1"/>
    <col min="2" max="2" width="3.625" customWidth="1"/>
    <col min="3" max="3" width="6.625" customWidth="1"/>
    <col min="4" max="4" width="3.375" customWidth="1"/>
    <col min="5" max="5" width="13.625" customWidth="1"/>
    <col min="6" max="6" width="3.375" customWidth="1"/>
    <col min="7" max="7" width="13.625" customWidth="1"/>
    <col min="8" max="8" width="3.375" customWidth="1"/>
    <col min="9" max="9" width="8.625" customWidth="1"/>
    <col min="10" max="10" width="3.375" customWidth="1"/>
    <col min="11" max="11" width="10.625" customWidth="1"/>
    <col min="12" max="12" width="19.375" customWidth="1"/>
    <col min="13" max="14" width="4.125" customWidth="1"/>
    <col min="15" max="15" width="10.875" customWidth="1"/>
    <col min="16" max="16" width="14" customWidth="1"/>
    <col min="17" max="17" width="20.625" customWidth="1"/>
    <col min="18" max="20" width="4.625" customWidth="1"/>
    <col min="21" max="21" width="0" hidden="1" customWidth="1"/>
  </cols>
  <sheetData>
    <row r="1" spans="1:25" ht="39.950000000000003" customHeight="1">
      <c r="A1" s="2023" t="s">
        <v>741</v>
      </c>
      <c r="B1" s="2024"/>
      <c r="C1" s="2024"/>
      <c r="D1" s="2024"/>
      <c r="E1" s="2024"/>
      <c r="F1" s="2024"/>
      <c r="G1" s="2024"/>
      <c r="H1" s="2039" t="s">
        <v>387</v>
      </c>
      <c r="I1" s="2040"/>
      <c r="J1" s="2041"/>
      <c r="K1" s="2027"/>
      <c r="L1" s="2028"/>
      <c r="M1" s="2029"/>
      <c r="N1" s="2047" t="s">
        <v>388</v>
      </c>
      <c r="O1" s="2048"/>
      <c r="P1" s="2045" t="s">
        <v>389</v>
      </c>
      <c r="U1" t="s">
        <v>388</v>
      </c>
    </row>
    <row r="2" spans="1:25" ht="39.950000000000003" customHeight="1" thickBot="1">
      <c r="A2" s="2025"/>
      <c r="B2" s="2026"/>
      <c r="C2" s="2026"/>
      <c r="D2" s="2026"/>
      <c r="E2" s="2026"/>
      <c r="F2" s="2026"/>
      <c r="G2" s="2026"/>
      <c r="H2" s="2042"/>
      <c r="I2" s="2043"/>
      <c r="J2" s="2044"/>
      <c r="K2" s="2030"/>
      <c r="L2" s="2031"/>
      <c r="M2" s="2032"/>
      <c r="N2" s="2049"/>
      <c r="O2" s="2050"/>
      <c r="P2" s="2046"/>
      <c r="U2" t="s">
        <v>390</v>
      </c>
    </row>
    <row r="3" spans="1:25" ht="30" customHeight="1">
      <c r="A3" s="2021" t="s">
        <v>391</v>
      </c>
      <c r="B3" s="2055"/>
      <c r="C3" s="2051"/>
      <c r="D3" s="2052"/>
      <c r="E3" s="2052"/>
      <c r="F3" s="2052"/>
      <c r="G3" s="2052"/>
      <c r="H3" s="2052"/>
      <c r="I3" s="2052"/>
      <c r="J3" s="2052"/>
      <c r="K3" s="2021" t="s">
        <v>392</v>
      </c>
      <c r="L3" s="2033" t="str">
        <f>①申請書!I31</f>
        <v>令和　　年　　月　　日（　　）</v>
      </c>
      <c r="M3" s="2034"/>
      <c r="N3" s="1882" t="s">
        <v>246</v>
      </c>
      <c r="O3" s="2034" t="str">
        <f>①申請書!AJ31</f>
        <v>令和　　年　　月　　日（　　）</v>
      </c>
      <c r="P3" s="2037"/>
      <c r="U3" t="s">
        <v>393</v>
      </c>
      <c r="X3" s="4"/>
    </row>
    <row r="4" spans="1:25" ht="30" customHeight="1" thickBot="1">
      <c r="A4" s="2022"/>
      <c r="B4" s="2056"/>
      <c r="C4" s="2053"/>
      <c r="D4" s="2054"/>
      <c r="E4" s="2054"/>
      <c r="F4" s="2054"/>
      <c r="G4" s="2054"/>
      <c r="H4" s="2054"/>
      <c r="I4" s="2054"/>
      <c r="J4" s="2054"/>
      <c r="K4" s="2022"/>
      <c r="L4" s="2035"/>
      <c r="M4" s="2036"/>
      <c r="N4" s="1885"/>
      <c r="O4" s="2036"/>
      <c r="P4" s="2038"/>
      <c r="U4" t="s">
        <v>394</v>
      </c>
      <c r="X4" s="4"/>
    </row>
    <row r="5" spans="1:25" ht="50.1" customHeight="1" thickBot="1">
      <c r="A5" s="1971" t="s">
        <v>395</v>
      </c>
      <c r="B5" s="1972"/>
      <c r="C5" s="1972"/>
      <c r="D5" s="1972"/>
      <c r="E5" s="1972"/>
      <c r="F5" s="1972"/>
      <c r="G5" s="1972"/>
      <c r="H5" s="1972"/>
      <c r="I5" s="1972"/>
      <c r="J5" s="1972"/>
      <c r="K5" s="1972"/>
      <c r="L5" s="1972"/>
      <c r="M5" s="1972"/>
      <c r="N5" s="1972"/>
      <c r="O5" s="1972"/>
      <c r="P5" s="1973"/>
      <c r="Q5" s="551" t="s">
        <v>396</v>
      </c>
      <c r="U5" t="s">
        <v>397</v>
      </c>
      <c r="Y5" s="4"/>
    </row>
    <row r="6" spans="1:25" ht="20.100000000000001" customHeight="1">
      <c r="A6" s="1980" t="s">
        <v>398</v>
      </c>
      <c r="B6" s="1981"/>
      <c r="C6" s="1953" t="s">
        <v>399</v>
      </c>
      <c r="D6" s="1954"/>
      <c r="E6" s="1988" t="s">
        <v>400</v>
      </c>
      <c r="F6" s="1989"/>
      <c r="G6" s="1984" t="s">
        <v>401</v>
      </c>
      <c r="H6" s="1985"/>
      <c r="I6" s="1907" t="s">
        <v>402</v>
      </c>
      <c r="J6" s="1908"/>
      <c r="K6" s="1908"/>
      <c r="L6" s="1908"/>
      <c r="M6" s="1881" t="s">
        <v>403</v>
      </c>
      <c r="N6" s="1882"/>
      <c r="O6" s="1882"/>
      <c r="P6" s="1883"/>
    </row>
    <row r="7" spans="1:25" ht="20.100000000000001" customHeight="1" thickBot="1">
      <c r="A7" s="1982"/>
      <c r="B7" s="1983"/>
      <c r="C7" s="1955"/>
      <c r="D7" s="1956"/>
      <c r="E7" s="1990"/>
      <c r="F7" s="1991"/>
      <c r="G7" s="1986"/>
      <c r="H7" s="1987"/>
      <c r="I7" s="1902" t="s">
        <v>254</v>
      </c>
      <c r="J7" s="1903"/>
      <c r="K7" s="711" t="s">
        <v>404</v>
      </c>
      <c r="L7" s="848"/>
      <c r="M7" s="1884"/>
      <c r="N7" s="1885"/>
      <c r="O7" s="1885"/>
      <c r="P7" s="1886"/>
    </row>
    <row r="8" spans="1:25" ht="36.75" customHeight="1">
      <c r="A8" s="1978"/>
      <c r="B8" s="1894" t="s">
        <v>405</v>
      </c>
      <c r="C8" s="1992"/>
      <c r="D8" s="2007" t="s">
        <v>399</v>
      </c>
      <c r="E8" s="1959"/>
      <c r="F8" s="1909" t="s">
        <v>322</v>
      </c>
      <c r="G8" s="1977"/>
      <c r="H8" s="614" t="s">
        <v>406</v>
      </c>
      <c r="I8" s="1904"/>
      <c r="J8" s="1906" t="s">
        <v>406</v>
      </c>
      <c r="K8" s="1898"/>
      <c r="L8" s="1899"/>
      <c r="M8" s="1994"/>
      <c r="N8" s="1901"/>
      <c r="O8" s="1901"/>
      <c r="P8" s="1995"/>
    </row>
    <row r="9" spans="1:25" ht="36.75" customHeight="1">
      <c r="A9" s="1979"/>
      <c r="B9" s="1895"/>
      <c r="C9" s="1993"/>
      <c r="D9" s="1952"/>
      <c r="E9" s="1958"/>
      <c r="F9" s="1910"/>
      <c r="G9" s="1957"/>
      <c r="H9" s="612"/>
      <c r="I9" s="1905"/>
      <c r="J9" s="1887"/>
      <c r="K9" s="1900"/>
      <c r="L9" s="1901"/>
      <c r="M9" s="1994"/>
      <c r="N9" s="1901"/>
      <c r="O9" s="1901"/>
      <c r="P9" s="1995"/>
    </row>
    <row r="10" spans="1:25" ht="36.75" customHeight="1">
      <c r="A10" s="1979"/>
      <c r="B10" s="1895" t="s">
        <v>405</v>
      </c>
      <c r="C10" s="1993"/>
      <c r="D10" s="1952" t="s">
        <v>399</v>
      </c>
      <c r="E10" s="1958"/>
      <c r="F10" s="1910" t="s">
        <v>322</v>
      </c>
      <c r="G10" s="1957"/>
      <c r="H10" s="612" t="s">
        <v>406</v>
      </c>
      <c r="I10" s="1905"/>
      <c r="J10" s="1887" t="s">
        <v>406</v>
      </c>
      <c r="K10" s="1900"/>
      <c r="L10" s="1901"/>
      <c r="M10" s="1994"/>
      <c r="N10" s="1901"/>
      <c r="O10" s="1901"/>
      <c r="P10" s="1995"/>
    </row>
    <row r="11" spans="1:25" ht="36.75" customHeight="1">
      <c r="A11" s="1979"/>
      <c r="B11" s="1895"/>
      <c r="C11" s="1993"/>
      <c r="D11" s="1952"/>
      <c r="E11" s="1958"/>
      <c r="F11" s="1910"/>
      <c r="G11" s="1957"/>
      <c r="H11" s="612"/>
      <c r="I11" s="1905"/>
      <c r="J11" s="1887"/>
      <c r="K11" s="1900"/>
      <c r="L11" s="1901"/>
      <c r="M11" s="1994"/>
      <c r="N11" s="1901"/>
      <c r="O11" s="1901"/>
      <c r="P11" s="1995"/>
    </row>
    <row r="12" spans="1:25" ht="36.75" customHeight="1">
      <c r="A12" s="1979"/>
      <c r="B12" s="1895" t="s">
        <v>405</v>
      </c>
      <c r="C12" s="1993"/>
      <c r="D12" s="1952" t="s">
        <v>399</v>
      </c>
      <c r="E12" s="1958"/>
      <c r="F12" s="1910" t="s">
        <v>322</v>
      </c>
      <c r="G12" s="1957"/>
      <c r="H12" s="612" t="s">
        <v>406</v>
      </c>
      <c r="I12" s="1905"/>
      <c r="J12" s="1887" t="s">
        <v>406</v>
      </c>
      <c r="K12" s="1896"/>
      <c r="L12" s="1897"/>
      <c r="M12" s="1994"/>
      <c r="N12" s="1901"/>
      <c r="O12" s="1901"/>
      <c r="P12" s="1995"/>
    </row>
    <row r="13" spans="1:25" ht="36.75" customHeight="1">
      <c r="A13" s="1979"/>
      <c r="B13" s="1895"/>
      <c r="C13" s="1993"/>
      <c r="D13" s="1952"/>
      <c r="E13" s="1958"/>
      <c r="F13" s="1910"/>
      <c r="G13" s="1957"/>
      <c r="H13" s="612"/>
      <c r="I13" s="1905"/>
      <c r="J13" s="1887"/>
      <c r="K13" s="1896"/>
      <c r="L13" s="1897"/>
      <c r="M13" s="1994"/>
      <c r="N13" s="1901"/>
      <c r="O13" s="1901"/>
      <c r="P13" s="1995"/>
    </row>
    <row r="14" spans="1:25" ht="36.75" customHeight="1">
      <c r="A14" s="2009"/>
      <c r="B14" s="2010" t="s">
        <v>405</v>
      </c>
      <c r="C14" s="1962"/>
      <c r="D14" s="2008" t="s">
        <v>399</v>
      </c>
      <c r="E14" s="1912"/>
      <c r="F14" s="1913" t="s">
        <v>322</v>
      </c>
      <c r="G14" s="1997"/>
      <c r="H14" s="1961" t="s">
        <v>406</v>
      </c>
      <c r="I14" s="1914"/>
      <c r="J14" s="1915" t="s">
        <v>406</v>
      </c>
      <c r="K14" s="1974"/>
      <c r="L14" s="1974"/>
      <c r="M14" s="1975"/>
      <c r="N14" s="1974"/>
      <c r="O14" s="1974"/>
      <c r="P14" s="1976"/>
    </row>
    <row r="15" spans="1:25" ht="36.75" customHeight="1">
      <c r="A15" s="1946"/>
      <c r="B15" s="1895"/>
      <c r="C15" s="1960"/>
      <c r="D15" s="1952"/>
      <c r="E15" s="1911"/>
      <c r="F15" s="1910"/>
      <c r="G15" s="1951"/>
      <c r="H15" s="612"/>
      <c r="I15" s="1889"/>
      <c r="J15" s="1890"/>
      <c r="K15" s="1892"/>
      <c r="L15" s="1892"/>
      <c r="M15" s="1891"/>
      <c r="N15" s="1892"/>
      <c r="O15" s="1892"/>
      <c r="P15" s="1893"/>
    </row>
    <row r="16" spans="1:25" ht="36.75" customHeight="1">
      <c r="A16" s="1946"/>
      <c r="B16" s="1895" t="s">
        <v>405</v>
      </c>
      <c r="C16" s="1960"/>
      <c r="D16" s="1952" t="s">
        <v>399</v>
      </c>
      <c r="E16" s="1911"/>
      <c r="F16" s="1910" t="s">
        <v>322</v>
      </c>
      <c r="G16" s="1951"/>
      <c r="H16" s="612" t="s">
        <v>406</v>
      </c>
      <c r="I16" s="1888"/>
      <c r="J16" s="1887" t="s">
        <v>406</v>
      </c>
      <c r="K16" s="1892"/>
      <c r="L16" s="1892"/>
      <c r="M16" s="1891"/>
      <c r="N16" s="1892"/>
      <c r="O16" s="1892"/>
      <c r="P16" s="1893"/>
    </row>
    <row r="17" spans="1:16" ht="36.75" customHeight="1">
      <c r="A17" s="1946"/>
      <c r="B17" s="1895"/>
      <c r="C17" s="1960"/>
      <c r="D17" s="1952"/>
      <c r="E17" s="1911"/>
      <c r="F17" s="1910"/>
      <c r="G17" s="1951"/>
      <c r="H17" s="612"/>
      <c r="I17" s="1889"/>
      <c r="J17" s="1890"/>
      <c r="K17" s="1892"/>
      <c r="L17" s="1892"/>
      <c r="M17" s="1891"/>
      <c r="N17" s="1892"/>
      <c r="O17" s="1892"/>
      <c r="P17" s="1893"/>
    </row>
    <row r="18" spans="1:16" ht="36.75" customHeight="1">
      <c r="A18" s="1946"/>
      <c r="B18" s="1895" t="s">
        <v>405</v>
      </c>
      <c r="C18" s="1960"/>
      <c r="D18" s="1952" t="s">
        <v>399</v>
      </c>
      <c r="E18" s="1911"/>
      <c r="F18" s="1910" t="s">
        <v>322</v>
      </c>
      <c r="G18" s="1951"/>
      <c r="H18" s="612" t="s">
        <v>406</v>
      </c>
      <c r="I18" s="1888"/>
      <c r="J18" s="1887" t="s">
        <v>406</v>
      </c>
      <c r="K18" s="1892"/>
      <c r="L18" s="1892"/>
      <c r="M18" s="1891"/>
      <c r="N18" s="1892"/>
      <c r="O18" s="1892"/>
      <c r="P18" s="1893"/>
    </row>
    <row r="19" spans="1:16" ht="36.75" customHeight="1">
      <c r="A19" s="1946"/>
      <c r="B19" s="1895"/>
      <c r="C19" s="1960"/>
      <c r="D19" s="1952"/>
      <c r="E19" s="1911"/>
      <c r="F19" s="1910"/>
      <c r="G19" s="1951"/>
      <c r="H19" s="612"/>
      <c r="I19" s="1889"/>
      <c r="J19" s="1890"/>
      <c r="K19" s="1892"/>
      <c r="L19" s="1892"/>
      <c r="M19" s="1891"/>
      <c r="N19" s="1892"/>
      <c r="O19" s="1892"/>
      <c r="P19" s="1893"/>
    </row>
    <row r="20" spans="1:16" ht="36.75" customHeight="1">
      <c r="A20" s="1946"/>
      <c r="B20" s="1895" t="s">
        <v>405</v>
      </c>
      <c r="C20" s="1960"/>
      <c r="D20" s="1952" t="s">
        <v>399</v>
      </c>
      <c r="E20" s="1911"/>
      <c r="F20" s="1910" t="s">
        <v>322</v>
      </c>
      <c r="G20" s="1951"/>
      <c r="H20" s="612" t="s">
        <v>406</v>
      </c>
      <c r="I20" s="1888"/>
      <c r="J20" s="1887" t="s">
        <v>406</v>
      </c>
      <c r="K20" s="1892"/>
      <c r="L20" s="1892"/>
      <c r="M20" s="1891"/>
      <c r="N20" s="1892"/>
      <c r="O20" s="1892"/>
      <c r="P20" s="1893"/>
    </row>
    <row r="21" spans="1:16" ht="36.75" customHeight="1">
      <c r="A21" s="1946"/>
      <c r="B21" s="1895"/>
      <c r="C21" s="1960"/>
      <c r="D21" s="1952"/>
      <c r="E21" s="1911"/>
      <c r="F21" s="1910"/>
      <c r="G21" s="1951"/>
      <c r="H21" s="612"/>
      <c r="I21" s="1889"/>
      <c r="J21" s="1890"/>
      <c r="K21" s="1892"/>
      <c r="L21" s="1892"/>
      <c r="M21" s="1891"/>
      <c r="N21" s="1892"/>
      <c r="O21" s="1892"/>
      <c r="P21" s="1893"/>
    </row>
    <row r="22" spans="1:16" ht="36.75" customHeight="1">
      <c r="A22" s="1946"/>
      <c r="B22" s="1895" t="s">
        <v>405</v>
      </c>
      <c r="C22" s="1960"/>
      <c r="D22" s="1952" t="s">
        <v>399</v>
      </c>
      <c r="E22" s="1911"/>
      <c r="F22" s="1910" t="s">
        <v>322</v>
      </c>
      <c r="G22" s="1951"/>
      <c r="H22" s="612" t="s">
        <v>406</v>
      </c>
      <c r="I22" s="1888"/>
      <c r="J22" s="1887" t="s">
        <v>406</v>
      </c>
      <c r="K22" s="1892"/>
      <c r="L22" s="1892"/>
      <c r="M22" s="1891"/>
      <c r="N22" s="1892"/>
      <c r="O22" s="1892"/>
      <c r="P22" s="1893"/>
    </row>
    <row r="23" spans="1:16" ht="36.75" customHeight="1">
      <c r="A23" s="1946"/>
      <c r="B23" s="1895"/>
      <c r="C23" s="1960"/>
      <c r="D23" s="1952"/>
      <c r="E23" s="1911"/>
      <c r="F23" s="1910"/>
      <c r="G23" s="1951"/>
      <c r="H23" s="612"/>
      <c r="I23" s="1889"/>
      <c r="J23" s="1890"/>
      <c r="K23" s="1892"/>
      <c r="L23" s="1892"/>
      <c r="M23" s="1891"/>
      <c r="N23" s="1892"/>
      <c r="O23" s="1892"/>
      <c r="P23" s="1893"/>
    </row>
    <row r="24" spans="1:16" ht="36.75" customHeight="1">
      <c r="A24" s="1946"/>
      <c r="B24" s="1895" t="s">
        <v>405</v>
      </c>
      <c r="C24" s="1960"/>
      <c r="D24" s="1952" t="s">
        <v>399</v>
      </c>
      <c r="E24" s="1911"/>
      <c r="F24" s="1910" t="s">
        <v>322</v>
      </c>
      <c r="G24" s="1951"/>
      <c r="H24" s="612" t="s">
        <v>406</v>
      </c>
      <c r="I24" s="1888"/>
      <c r="J24" s="1887" t="s">
        <v>406</v>
      </c>
      <c r="K24" s="1892"/>
      <c r="L24" s="1892"/>
      <c r="M24" s="1891"/>
      <c r="N24" s="1892"/>
      <c r="O24" s="1892"/>
      <c r="P24" s="1893"/>
    </row>
    <row r="25" spans="1:16" ht="36.75" customHeight="1">
      <c r="A25" s="1946"/>
      <c r="B25" s="1895"/>
      <c r="C25" s="1960"/>
      <c r="D25" s="1952"/>
      <c r="E25" s="1911"/>
      <c r="F25" s="1910"/>
      <c r="G25" s="1951"/>
      <c r="H25" s="612"/>
      <c r="I25" s="1889"/>
      <c r="J25" s="1890"/>
      <c r="K25" s="1892"/>
      <c r="L25" s="1892"/>
      <c r="M25" s="1891"/>
      <c r="N25" s="1892"/>
      <c r="O25" s="1892"/>
      <c r="P25" s="1893"/>
    </row>
    <row r="26" spans="1:16" ht="36.75" customHeight="1">
      <c r="A26" s="1946"/>
      <c r="B26" s="1895" t="s">
        <v>405</v>
      </c>
      <c r="C26" s="1960"/>
      <c r="D26" s="1952" t="s">
        <v>399</v>
      </c>
      <c r="E26" s="1911"/>
      <c r="F26" s="1910" t="s">
        <v>322</v>
      </c>
      <c r="G26" s="1951"/>
      <c r="H26" s="612" t="s">
        <v>406</v>
      </c>
      <c r="I26" s="1888"/>
      <c r="J26" s="1887" t="s">
        <v>406</v>
      </c>
      <c r="K26" s="1892"/>
      <c r="L26" s="1892"/>
      <c r="M26" s="1891"/>
      <c r="N26" s="1892"/>
      <c r="O26" s="1892"/>
      <c r="P26" s="1893"/>
    </row>
    <row r="27" spans="1:16" ht="36.75" customHeight="1">
      <c r="A27" s="1946"/>
      <c r="B27" s="1895"/>
      <c r="C27" s="1960"/>
      <c r="D27" s="1952"/>
      <c r="E27" s="1911"/>
      <c r="F27" s="1910"/>
      <c r="G27" s="1951"/>
      <c r="H27" s="612"/>
      <c r="I27" s="1889"/>
      <c r="J27" s="1890"/>
      <c r="K27" s="1892"/>
      <c r="L27" s="1892"/>
      <c r="M27" s="1891"/>
      <c r="N27" s="1892"/>
      <c r="O27" s="1892"/>
      <c r="P27" s="1893"/>
    </row>
    <row r="28" spans="1:16" ht="36.75" customHeight="1">
      <c r="A28" s="1946"/>
      <c r="B28" s="1895" t="s">
        <v>405</v>
      </c>
      <c r="C28" s="1960"/>
      <c r="D28" s="1952" t="s">
        <v>399</v>
      </c>
      <c r="E28" s="1911"/>
      <c r="F28" s="1910" t="s">
        <v>322</v>
      </c>
      <c r="G28" s="1951"/>
      <c r="H28" s="612" t="s">
        <v>406</v>
      </c>
      <c r="I28" s="1888"/>
      <c r="J28" s="1887" t="s">
        <v>406</v>
      </c>
      <c r="K28" s="1892"/>
      <c r="L28" s="1892"/>
      <c r="M28" s="1891"/>
      <c r="N28" s="1892"/>
      <c r="O28" s="1892"/>
      <c r="P28" s="1893"/>
    </row>
    <row r="29" spans="1:16" ht="36.75" customHeight="1">
      <c r="A29" s="1946"/>
      <c r="B29" s="1895"/>
      <c r="C29" s="1960"/>
      <c r="D29" s="1952"/>
      <c r="E29" s="1911"/>
      <c r="F29" s="1910"/>
      <c r="G29" s="1951"/>
      <c r="H29" s="612"/>
      <c r="I29" s="1889"/>
      <c r="J29" s="1890"/>
      <c r="K29" s="1892"/>
      <c r="L29" s="1892"/>
      <c r="M29" s="1891"/>
      <c r="N29" s="1892"/>
      <c r="O29" s="1892"/>
      <c r="P29" s="1893"/>
    </row>
    <row r="30" spans="1:16" ht="36.75" customHeight="1">
      <c r="A30" s="1946"/>
      <c r="B30" s="1895" t="s">
        <v>405</v>
      </c>
      <c r="C30" s="1960"/>
      <c r="D30" s="1952" t="s">
        <v>399</v>
      </c>
      <c r="E30" s="1911"/>
      <c r="F30" s="1910" t="s">
        <v>322</v>
      </c>
      <c r="G30" s="1951"/>
      <c r="H30" s="612" t="s">
        <v>406</v>
      </c>
      <c r="I30" s="1888"/>
      <c r="J30" s="1887" t="s">
        <v>406</v>
      </c>
      <c r="K30" s="1892"/>
      <c r="L30" s="1892"/>
      <c r="M30" s="1891"/>
      <c r="N30" s="1892"/>
      <c r="O30" s="1892"/>
      <c r="P30" s="1893"/>
    </row>
    <row r="31" spans="1:16" ht="36.75" customHeight="1" thickBot="1">
      <c r="A31" s="1947"/>
      <c r="B31" s="1948"/>
      <c r="C31" s="2015"/>
      <c r="D31" s="2016"/>
      <c r="E31" s="2013"/>
      <c r="F31" s="1945"/>
      <c r="G31" s="2019"/>
      <c r="H31" s="1949"/>
      <c r="I31" s="2006"/>
      <c r="J31" s="2001"/>
      <c r="K31" s="1967"/>
      <c r="L31" s="1967"/>
      <c r="M31" s="1968"/>
      <c r="N31" s="1967"/>
      <c r="O31" s="1967"/>
      <c r="P31" s="1969"/>
    </row>
    <row r="32" spans="1:16" ht="24.95" hidden="1" customHeight="1" thickBot="1">
      <c r="A32" s="1917" t="s">
        <v>407</v>
      </c>
      <c r="B32" s="1919" t="s">
        <v>405</v>
      </c>
      <c r="C32" s="1921">
        <v>1</v>
      </c>
      <c r="D32" s="1923" t="s">
        <v>399</v>
      </c>
      <c r="E32" s="1925">
        <v>4</v>
      </c>
      <c r="F32" s="1927" t="s">
        <v>406</v>
      </c>
      <c r="G32" s="1929" t="e">
        <f>#REF!+#REF!</f>
        <v>#REF!</v>
      </c>
      <c r="H32" s="1931" t="s">
        <v>406</v>
      </c>
      <c r="I32" s="1933"/>
      <c r="J32" s="1934"/>
      <c r="K32" s="1937"/>
      <c r="L32" s="1938"/>
      <c r="M32" s="1941" t="s">
        <v>408</v>
      </c>
      <c r="N32" s="1938"/>
      <c r="O32" s="1938"/>
      <c r="P32" s="1938"/>
    </row>
    <row r="33" spans="1:16" ht="24.95" hidden="1" customHeight="1">
      <c r="A33" s="1998"/>
      <c r="B33" s="1999"/>
      <c r="C33" s="2000"/>
      <c r="D33" s="2002"/>
      <c r="E33" s="2020"/>
      <c r="F33" s="2018"/>
      <c r="G33" s="2017"/>
      <c r="H33" s="822"/>
      <c r="I33" s="1965"/>
      <c r="J33" s="1966"/>
      <c r="K33" s="1970"/>
      <c r="L33" s="1944"/>
      <c r="M33" s="1943"/>
      <c r="N33" s="1944"/>
      <c r="O33" s="1944"/>
      <c r="P33" s="1944"/>
    </row>
    <row r="34" spans="1:16" ht="24.95" hidden="1" customHeight="1">
      <c r="A34" s="1917" t="s">
        <v>409</v>
      </c>
      <c r="B34" s="1919" t="s">
        <v>405</v>
      </c>
      <c r="C34" s="1921">
        <v>2</v>
      </c>
      <c r="D34" s="1923" t="s">
        <v>399</v>
      </c>
      <c r="E34" s="1925">
        <v>6</v>
      </c>
      <c r="F34" s="1927" t="s">
        <v>406</v>
      </c>
      <c r="G34" s="1929" t="e">
        <f>#REF!+#REF!</f>
        <v>#REF!</v>
      </c>
      <c r="H34" s="1931" t="s">
        <v>406</v>
      </c>
      <c r="I34" s="1933" t="s">
        <v>410</v>
      </c>
      <c r="J34" s="1934"/>
      <c r="K34" s="1937" t="s">
        <v>411</v>
      </c>
      <c r="L34" s="1938"/>
      <c r="M34" s="1941"/>
      <c r="N34" s="1938"/>
      <c r="O34" s="1938"/>
      <c r="P34" s="1938"/>
    </row>
    <row r="35" spans="1:16" ht="24.95" hidden="1" customHeight="1">
      <c r="A35" s="2003"/>
      <c r="B35" s="2004"/>
      <c r="C35" s="2005"/>
      <c r="D35" s="825"/>
      <c r="E35" s="1950"/>
      <c r="F35" s="2014"/>
      <c r="G35" s="2011"/>
      <c r="H35" s="2012"/>
      <c r="I35" s="1963"/>
      <c r="J35" s="1964"/>
      <c r="K35" s="1970"/>
      <c r="L35" s="1944"/>
      <c r="M35" s="1943"/>
      <c r="N35" s="1944"/>
      <c r="O35" s="1944"/>
      <c r="P35" s="1944"/>
    </row>
    <row r="36" spans="1:16" ht="24.95" hidden="1" customHeight="1">
      <c r="A36" s="1917" t="s">
        <v>412</v>
      </c>
      <c r="B36" s="1919" t="s">
        <v>405</v>
      </c>
      <c r="C36" s="1921">
        <v>3</v>
      </c>
      <c r="D36" s="1923" t="s">
        <v>399</v>
      </c>
      <c r="E36" s="1925">
        <v>5</v>
      </c>
      <c r="F36" s="1927" t="s">
        <v>406</v>
      </c>
      <c r="G36" s="1929" t="e">
        <f>#REF!+#REF!</f>
        <v>#REF!</v>
      </c>
      <c r="H36" s="1931" t="s">
        <v>406</v>
      </c>
      <c r="I36" s="1933" t="s">
        <v>413</v>
      </c>
      <c r="J36" s="1934"/>
      <c r="K36" s="1937" t="s">
        <v>414</v>
      </c>
      <c r="L36" s="1938"/>
      <c r="M36" s="1941" t="s">
        <v>415</v>
      </c>
      <c r="N36" s="1938"/>
      <c r="O36" s="1938"/>
      <c r="P36" s="1938"/>
    </row>
    <row r="37" spans="1:16" ht="24.95" hidden="1" customHeight="1">
      <c r="A37" s="1918"/>
      <c r="B37" s="1920"/>
      <c r="C37" s="1922"/>
      <c r="D37" s="1924"/>
      <c r="E37" s="1926"/>
      <c r="F37" s="1928"/>
      <c r="G37" s="1930"/>
      <c r="H37" s="1932"/>
      <c r="I37" s="1935"/>
      <c r="J37" s="1936"/>
      <c r="K37" s="1939"/>
      <c r="L37" s="1940"/>
      <c r="M37" s="1942"/>
      <c r="N37" s="1940"/>
      <c r="O37" s="1940"/>
      <c r="P37" s="1940"/>
    </row>
    <row r="38" spans="1:16" ht="30" hidden="1" customHeight="1">
      <c r="A38" s="1996" t="s">
        <v>416</v>
      </c>
      <c r="B38" s="1996"/>
      <c r="C38" s="1996"/>
      <c r="D38" s="1996"/>
      <c r="E38" s="1996"/>
      <c r="F38" s="1996"/>
      <c r="G38" s="1996"/>
      <c r="H38" s="1996"/>
      <c r="I38" s="1996"/>
      <c r="J38" s="1996"/>
      <c r="K38" s="1996"/>
      <c r="L38" s="1996"/>
      <c r="M38" s="1996"/>
      <c r="N38" s="1996"/>
      <c r="O38" s="1996"/>
      <c r="P38" s="1996"/>
    </row>
    <row r="39" spans="1:16" ht="37.9" customHeight="1">
      <c r="A39" s="1916" t="s">
        <v>707</v>
      </c>
      <c r="B39" s="1916"/>
      <c r="C39" s="1916"/>
      <c r="D39" s="1916"/>
      <c r="E39" s="1916"/>
      <c r="F39" s="1916"/>
      <c r="G39" s="1916"/>
      <c r="H39" s="1916"/>
      <c r="I39" s="1916"/>
      <c r="J39" s="1916"/>
      <c r="K39" s="1916"/>
      <c r="L39" s="1916"/>
      <c r="M39" s="1916"/>
      <c r="N39" s="1916"/>
      <c r="O39" s="1916"/>
      <c r="P39" s="1916"/>
    </row>
  </sheetData>
  <sheetProtection selectLockedCells="1"/>
  <mergeCells count="199">
    <mergeCell ref="K3:K4"/>
    <mergeCell ref="A1:G2"/>
    <mergeCell ref="K1:M2"/>
    <mergeCell ref="L3:M4"/>
    <mergeCell ref="N3:N4"/>
    <mergeCell ref="O3:P4"/>
    <mergeCell ref="H1:J2"/>
    <mergeCell ref="P1:P2"/>
    <mergeCell ref="N1:O2"/>
    <mergeCell ref="C3:J4"/>
    <mergeCell ref="A3:B4"/>
    <mergeCell ref="G34:G35"/>
    <mergeCell ref="H34:H35"/>
    <mergeCell ref="C24:C25"/>
    <mergeCell ref="D24:D25"/>
    <mergeCell ref="E30:E31"/>
    <mergeCell ref="F34:F35"/>
    <mergeCell ref="H24:H25"/>
    <mergeCell ref="C30:C31"/>
    <mergeCell ref="D30:D31"/>
    <mergeCell ref="G28:G29"/>
    <mergeCell ref="G32:G33"/>
    <mergeCell ref="F32:F33"/>
    <mergeCell ref="G30:G31"/>
    <mergeCell ref="E32:E33"/>
    <mergeCell ref="H32:H33"/>
    <mergeCell ref="D8:D9"/>
    <mergeCell ref="C22:C23"/>
    <mergeCell ref="A16:A17"/>
    <mergeCell ref="B16:B17"/>
    <mergeCell ref="D14:D15"/>
    <mergeCell ref="C12:C13"/>
    <mergeCell ref="D12:D13"/>
    <mergeCell ref="D22:D23"/>
    <mergeCell ref="A10:A11"/>
    <mergeCell ref="B10:B11"/>
    <mergeCell ref="C10:C11"/>
    <mergeCell ref="D10:D11"/>
    <mergeCell ref="A14:A15"/>
    <mergeCell ref="B14:B15"/>
    <mergeCell ref="A18:A19"/>
    <mergeCell ref="D20:D21"/>
    <mergeCell ref="A20:A21"/>
    <mergeCell ref="A38:P38"/>
    <mergeCell ref="G14:G15"/>
    <mergeCell ref="A32:A33"/>
    <mergeCell ref="C28:C29"/>
    <mergeCell ref="D28:D29"/>
    <mergeCell ref="F28:F29"/>
    <mergeCell ref="E28:E29"/>
    <mergeCell ref="B32:B33"/>
    <mergeCell ref="C32:C33"/>
    <mergeCell ref="C26:C27"/>
    <mergeCell ref="K34:L35"/>
    <mergeCell ref="J30:J31"/>
    <mergeCell ref="D32:D33"/>
    <mergeCell ref="A34:A35"/>
    <mergeCell ref="B34:B35"/>
    <mergeCell ref="C34:C35"/>
    <mergeCell ref="M18:P19"/>
    <mergeCell ref="K20:L21"/>
    <mergeCell ref="M20:P21"/>
    <mergeCell ref="K22:L23"/>
    <mergeCell ref="M22:P23"/>
    <mergeCell ref="M24:P25"/>
    <mergeCell ref="K26:L27"/>
    <mergeCell ref="I30:I31"/>
    <mergeCell ref="I34:J35"/>
    <mergeCell ref="I32:J33"/>
    <mergeCell ref="M32:P33"/>
    <mergeCell ref="K30:L31"/>
    <mergeCell ref="M30:P31"/>
    <mergeCell ref="K32:L33"/>
    <mergeCell ref="A5:P5"/>
    <mergeCell ref="K14:L15"/>
    <mergeCell ref="M14:P15"/>
    <mergeCell ref="G8:G9"/>
    <mergeCell ref="H8:H9"/>
    <mergeCell ref="A8:A9"/>
    <mergeCell ref="B12:B13"/>
    <mergeCell ref="A12:A13"/>
    <mergeCell ref="A6:B7"/>
    <mergeCell ref="G6:H7"/>
    <mergeCell ref="E6:F7"/>
    <mergeCell ref="C8:C9"/>
    <mergeCell ref="M12:P13"/>
    <mergeCell ref="M8:P9"/>
    <mergeCell ref="M10:P11"/>
    <mergeCell ref="G10:G11"/>
    <mergeCell ref="H10:H11"/>
    <mergeCell ref="E10:E11"/>
    <mergeCell ref="C6:D7"/>
    <mergeCell ref="G12:G13"/>
    <mergeCell ref="H12:H13"/>
    <mergeCell ref="E12:E13"/>
    <mergeCell ref="F12:F13"/>
    <mergeCell ref="E8:E9"/>
    <mergeCell ref="K16:L17"/>
    <mergeCell ref="A22:A23"/>
    <mergeCell ref="B22:B23"/>
    <mergeCell ref="H16:H17"/>
    <mergeCell ref="C18:C19"/>
    <mergeCell ref="D18:D19"/>
    <mergeCell ref="B20:B21"/>
    <mergeCell ref="E20:E21"/>
    <mergeCell ref="E22:E23"/>
    <mergeCell ref="H14:H15"/>
    <mergeCell ref="C16:C17"/>
    <mergeCell ref="D16:D17"/>
    <mergeCell ref="G16:G17"/>
    <mergeCell ref="C14:C15"/>
    <mergeCell ref="H18:H19"/>
    <mergeCell ref="C20:C21"/>
    <mergeCell ref="F20:F21"/>
    <mergeCell ref="G20:G21"/>
    <mergeCell ref="A24:A25"/>
    <mergeCell ref="B24:B25"/>
    <mergeCell ref="H28:H29"/>
    <mergeCell ref="E24:E25"/>
    <mergeCell ref="A26:A27"/>
    <mergeCell ref="B26:B27"/>
    <mergeCell ref="A28:A29"/>
    <mergeCell ref="B28:B29"/>
    <mergeCell ref="B18:B19"/>
    <mergeCell ref="E26:E27"/>
    <mergeCell ref="H20:H21"/>
    <mergeCell ref="G26:G27"/>
    <mergeCell ref="G18:G19"/>
    <mergeCell ref="F22:F23"/>
    <mergeCell ref="D26:D27"/>
    <mergeCell ref="K24:L25"/>
    <mergeCell ref="K18:L19"/>
    <mergeCell ref="F18:F19"/>
    <mergeCell ref="F24:F25"/>
    <mergeCell ref="H22:H23"/>
    <mergeCell ref="G24:G25"/>
    <mergeCell ref="H26:H27"/>
    <mergeCell ref="F26:F27"/>
    <mergeCell ref="G22:G23"/>
    <mergeCell ref="J24:J25"/>
    <mergeCell ref="J26:J27"/>
    <mergeCell ref="A39:P39"/>
    <mergeCell ref="A36:A37"/>
    <mergeCell ref="B36:B37"/>
    <mergeCell ref="C36:C37"/>
    <mergeCell ref="I26:I27"/>
    <mergeCell ref="D36:D37"/>
    <mergeCell ref="E36:E37"/>
    <mergeCell ref="F36:F37"/>
    <mergeCell ref="G36:G37"/>
    <mergeCell ref="H36:H37"/>
    <mergeCell ref="I36:J37"/>
    <mergeCell ref="K36:L37"/>
    <mergeCell ref="M36:P37"/>
    <mergeCell ref="M34:P35"/>
    <mergeCell ref="M26:P27"/>
    <mergeCell ref="J28:J29"/>
    <mergeCell ref="K28:L29"/>
    <mergeCell ref="F30:F31"/>
    <mergeCell ref="A30:A31"/>
    <mergeCell ref="B30:B31"/>
    <mergeCell ref="M28:P29"/>
    <mergeCell ref="H30:H31"/>
    <mergeCell ref="D34:D35"/>
    <mergeCell ref="E34:E35"/>
    <mergeCell ref="I28:I29"/>
    <mergeCell ref="I14:I15"/>
    <mergeCell ref="J14:J15"/>
    <mergeCell ref="J22:J23"/>
    <mergeCell ref="J16:J17"/>
    <mergeCell ref="J18:J19"/>
    <mergeCell ref="I22:I23"/>
    <mergeCell ref="I16:I17"/>
    <mergeCell ref="I18:I19"/>
    <mergeCell ref="I24:I25"/>
    <mergeCell ref="M6:P7"/>
    <mergeCell ref="J12:J13"/>
    <mergeCell ref="I20:I21"/>
    <mergeCell ref="J20:J21"/>
    <mergeCell ref="M16:P17"/>
    <mergeCell ref="B8:B9"/>
    <mergeCell ref="K12:L13"/>
    <mergeCell ref="K8:L9"/>
    <mergeCell ref="K7:L7"/>
    <mergeCell ref="I7:J7"/>
    <mergeCell ref="I8:I9"/>
    <mergeCell ref="J8:J9"/>
    <mergeCell ref="I10:I11"/>
    <mergeCell ref="J10:J11"/>
    <mergeCell ref="I12:I13"/>
    <mergeCell ref="K10:L11"/>
    <mergeCell ref="I6:L6"/>
    <mergeCell ref="F8:F9"/>
    <mergeCell ref="E16:E17"/>
    <mergeCell ref="F16:F17"/>
    <mergeCell ref="E18:E19"/>
    <mergeCell ref="F10:F11"/>
    <mergeCell ref="E14:E15"/>
    <mergeCell ref="F14:F15"/>
  </mergeCells>
  <phoneticPr fontId="2"/>
  <conditionalFormatting sqref="C8:C37 E8:E37 I32 K32 M32 G32:G37 I34 I36 K36 M36">
    <cfRule type="cellIs" dxfId="34" priority="12" stopIfTrue="1" operator="equal">
      <formula>0</formula>
    </cfRule>
  </conditionalFormatting>
  <conditionalFormatting sqref="C3:J4">
    <cfRule type="cellIs" dxfId="33" priority="2" stopIfTrue="1" operator="equal">
      <formula>0</formula>
    </cfRule>
  </conditionalFormatting>
  <conditionalFormatting sqref="G8:G31">
    <cfRule type="cellIs" dxfId="32" priority="4" stopIfTrue="1" operator="equal">
      <formula>0</formula>
    </cfRule>
  </conditionalFormatting>
  <conditionalFormatting sqref="I8:I31">
    <cfRule type="cellIs" dxfId="31" priority="3" stopIfTrue="1" operator="equal">
      <formula>0</formula>
    </cfRule>
  </conditionalFormatting>
  <conditionalFormatting sqref="K1 K3">
    <cfRule type="cellIs" dxfId="30" priority="50" stopIfTrue="1" operator="equal">
      <formula>0</formula>
    </cfRule>
  </conditionalFormatting>
  <conditionalFormatting sqref="K34 M34">
    <cfRule type="cellIs" dxfId="29" priority="11" stopIfTrue="1" operator="equal">
      <formula>0</formula>
    </cfRule>
  </conditionalFormatting>
  <conditionalFormatting sqref="K8:P31">
    <cfRule type="cellIs" dxfId="28" priority="19" stopIfTrue="1" operator="equal">
      <formula>0</formula>
    </cfRule>
  </conditionalFormatting>
  <conditionalFormatting sqref="L3 O3">
    <cfRule type="cellIs" dxfId="27" priority="5" stopIfTrue="1" operator="equal">
      <formula>"令和　　年　　　月　　日(　　)"</formula>
    </cfRule>
  </conditionalFormatting>
  <conditionalFormatting sqref="M8:P11">
    <cfRule type="cellIs" dxfId="26" priority="15" stopIfTrue="1" operator="equal">
      <formula>0</formula>
    </cfRule>
  </conditionalFormatting>
  <conditionalFormatting sqref="O8">
    <cfRule type="cellIs" dxfId="25" priority="1" stopIfTrue="1" operator="equal">
      <formula>0</formula>
    </cfRule>
  </conditionalFormatting>
  <conditionalFormatting sqref="O10 O12">
    <cfRule type="cellIs" dxfId="24" priority="18" stopIfTrue="1" operator="equal">
      <formula>0</formula>
    </cfRule>
  </conditionalFormatting>
  <conditionalFormatting sqref="O32 O36">
    <cfRule type="cellIs" dxfId="23" priority="10" stopIfTrue="1" operator="equal">
      <formula>0</formula>
    </cfRule>
  </conditionalFormatting>
  <conditionalFormatting sqref="O34">
    <cfRule type="cellIs" dxfId="22" priority="9" stopIfTrue="1" operator="equal">
      <formula>0</formula>
    </cfRule>
  </conditionalFormatting>
  <dataValidations count="1">
    <dataValidation type="list" allowBlank="1" showInputMessage="1" showErrorMessage="1" sqref="N1:O2" xr:uid="{00000000-0002-0000-0A00-000000000000}">
      <formula1>$U$1:$U$5</formula1>
    </dataValidation>
  </dataValidations>
  <pageMargins left="0.78740157480314965" right="0.59055118110236227" top="0.59055118110236227" bottom="0.39370078740157483" header="0" footer="0.19685039370078741"/>
  <pageSetup paperSize="9" scale="69" orientation="portrait" r:id="rId1"/>
  <headerFooter scaleWithDoc="0"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801F7-0706-4E4F-B24B-99DBEB078C0E}">
  <sheetPr>
    <tabColor theme="9" tint="0.39997558519241921"/>
  </sheetPr>
  <dimension ref="A1:X217"/>
  <sheetViews>
    <sheetView view="pageBreakPreview" zoomScaleNormal="100" zoomScaleSheetLayoutView="100" workbookViewId="0">
      <selection sqref="A1:M1"/>
    </sheetView>
  </sheetViews>
  <sheetFormatPr defaultColWidth="1.625" defaultRowHeight="13.5"/>
  <cols>
    <col min="1" max="1" width="19.375" style="64" customWidth="1"/>
    <col min="2" max="2" width="5.625" style="64" customWidth="1"/>
    <col min="3" max="9" width="4" style="64" customWidth="1"/>
    <col min="10" max="10" width="25" style="64" customWidth="1"/>
    <col min="11" max="11" width="19.375" style="64" customWidth="1"/>
    <col min="12" max="12" width="9.75" style="64" customWidth="1"/>
    <col min="13" max="13" width="4.375" style="64" customWidth="1"/>
    <col min="14" max="17" width="1.625" style="64"/>
    <col min="18" max="18" width="5.625" style="64" bestFit="1" customWidth="1"/>
    <col min="19" max="23" width="1.625" style="64"/>
    <col min="24" max="24" width="8" style="64" customWidth="1"/>
    <col min="25" max="32" width="1.625" style="64"/>
    <col min="33" max="33" width="3.375" style="64" bestFit="1" customWidth="1"/>
    <col min="34" max="16384" width="1.625" style="64"/>
  </cols>
  <sheetData>
    <row r="1" spans="1:24" ht="29.25" customHeight="1">
      <c r="A1" s="2075" t="s">
        <v>742</v>
      </c>
      <c r="B1" s="2075"/>
      <c r="C1" s="2075"/>
      <c r="D1" s="2075"/>
      <c r="E1" s="2075"/>
      <c r="F1" s="2075"/>
      <c r="G1" s="2075"/>
      <c r="H1" s="2075"/>
      <c r="I1" s="2075"/>
      <c r="J1" s="2075"/>
      <c r="K1" s="2075"/>
      <c r="L1" s="2075"/>
      <c r="M1" s="2075"/>
    </row>
    <row r="2" spans="1:24" s="387" customFormat="1" ht="9" customHeight="1" thickBot="1">
      <c r="B2" s="2076"/>
      <c r="C2" s="2076"/>
      <c r="D2" s="2076"/>
      <c r="E2" s="2076"/>
      <c r="F2" s="2076"/>
      <c r="G2" s="2076"/>
      <c r="H2" s="2076"/>
      <c r="I2" s="2076"/>
      <c r="J2" s="2076"/>
      <c r="K2" s="2076"/>
      <c r="L2" s="2076"/>
      <c r="M2" s="2076"/>
      <c r="O2" s="388"/>
      <c r="P2" s="388"/>
      <c r="Q2" s="388"/>
      <c r="R2" s="388"/>
      <c r="S2" s="388"/>
    </row>
    <row r="3" spans="1:24" ht="32.1" customHeight="1" thickBot="1">
      <c r="A3" s="389" t="s">
        <v>417</v>
      </c>
      <c r="B3" s="2077">
        <f>①申請書!AI7</f>
        <v>0</v>
      </c>
      <c r="C3" s="2078"/>
      <c r="D3" s="2078"/>
      <c r="E3" s="2078"/>
      <c r="F3" s="2078"/>
      <c r="G3" s="2078"/>
      <c r="H3" s="2078"/>
      <c r="I3" s="2078"/>
      <c r="J3" s="2078"/>
      <c r="K3" s="2078"/>
      <c r="L3" s="2078"/>
      <c r="M3" s="2079"/>
    </row>
    <row r="4" spans="1:24" ht="32.1" customHeight="1" thickBot="1">
      <c r="A4" s="390" t="s">
        <v>121</v>
      </c>
      <c r="B4" s="2080">
        <f>①申請書!AI9</f>
        <v>0</v>
      </c>
      <c r="C4" s="2081"/>
      <c r="D4" s="2081"/>
      <c r="E4" s="2081"/>
      <c r="F4" s="2081"/>
      <c r="G4" s="2081"/>
      <c r="H4" s="2081"/>
      <c r="I4" s="2081"/>
      <c r="J4" s="2081"/>
      <c r="K4" s="2081"/>
      <c r="L4" s="2081"/>
      <c r="M4" s="2082"/>
    </row>
    <row r="5" spans="1:24" ht="13.5" customHeight="1" thickBot="1">
      <c r="B5" s="391"/>
      <c r="C5" s="391"/>
      <c r="D5" s="392"/>
      <c r="E5" s="392"/>
      <c r="F5" s="392"/>
      <c r="G5" s="392"/>
      <c r="H5" s="392"/>
      <c r="I5" s="392"/>
      <c r="J5" s="2081"/>
      <c r="K5" s="2081"/>
      <c r="L5" s="2081"/>
      <c r="M5" s="2081"/>
    </row>
    <row r="6" spans="1:24" ht="15" customHeight="1">
      <c r="A6" s="2071" t="s">
        <v>418</v>
      </c>
      <c r="B6" s="2071" t="s">
        <v>138</v>
      </c>
      <c r="C6" s="2072" t="s">
        <v>140</v>
      </c>
      <c r="D6" s="2074" t="s">
        <v>419</v>
      </c>
      <c r="E6" s="1909"/>
      <c r="F6" s="1909"/>
      <c r="G6" s="1909"/>
      <c r="H6" s="1909"/>
      <c r="I6" s="1906"/>
      <c r="J6" s="2071" t="s">
        <v>420</v>
      </c>
      <c r="K6" s="2059" t="s">
        <v>421</v>
      </c>
      <c r="L6" s="2060" t="s">
        <v>728</v>
      </c>
      <c r="M6" s="2062" t="s">
        <v>422</v>
      </c>
    </row>
    <row r="7" spans="1:24" ht="27.6" customHeight="1" thickBot="1">
      <c r="A7" s="633"/>
      <c r="B7" s="633"/>
      <c r="C7" s="2073"/>
      <c r="D7" s="542" t="s">
        <v>423</v>
      </c>
      <c r="E7" s="543" t="s">
        <v>424</v>
      </c>
      <c r="F7" s="543" t="s">
        <v>425</v>
      </c>
      <c r="G7" s="543" t="s">
        <v>729</v>
      </c>
      <c r="H7" s="544" t="s">
        <v>426</v>
      </c>
      <c r="I7" s="544" t="s">
        <v>427</v>
      </c>
      <c r="J7" s="633"/>
      <c r="K7" s="634"/>
      <c r="L7" s="2061"/>
      <c r="M7" s="2063"/>
      <c r="O7" s="550" t="s">
        <v>396</v>
      </c>
    </row>
    <row r="8" spans="1:24" s="397" customFormat="1" ht="30.75" customHeight="1">
      <c r="A8" s="541"/>
      <c r="B8" s="385"/>
      <c r="C8" s="394"/>
      <c r="D8" s="394"/>
      <c r="E8" s="394"/>
      <c r="F8" s="394"/>
      <c r="G8" s="394"/>
      <c r="H8" s="394"/>
      <c r="I8" s="394"/>
      <c r="J8" s="395"/>
      <c r="K8" s="395"/>
      <c r="L8" s="396"/>
      <c r="M8" s="522">
        <v>1</v>
      </c>
    </row>
    <row r="9" spans="1:24" ht="30.75" customHeight="1">
      <c r="A9" s="398"/>
      <c r="B9" s="399"/>
      <c r="C9" s="400"/>
      <c r="D9" s="400"/>
      <c r="E9" s="400"/>
      <c r="F9" s="400"/>
      <c r="G9" s="400"/>
      <c r="H9" s="400"/>
      <c r="I9" s="400"/>
      <c r="J9" s="401"/>
      <c r="K9" s="401"/>
      <c r="L9" s="402"/>
      <c r="M9" s="523">
        <v>2</v>
      </c>
      <c r="X9" s="64" t="s">
        <v>428</v>
      </c>
    </row>
    <row r="10" spans="1:24" ht="30.75" customHeight="1">
      <c r="A10" s="398"/>
      <c r="B10" s="399"/>
      <c r="C10" s="400"/>
      <c r="D10" s="400"/>
      <c r="E10" s="400"/>
      <c r="F10" s="400"/>
      <c r="G10" s="400"/>
      <c r="H10" s="400"/>
      <c r="I10" s="400"/>
      <c r="J10" s="401"/>
      <c r="K10" s="401"/>
      <c r="L10" s="402"/>
      <c r="M10" s="523">
        <v>3</v>
      </c>
      <c r="X10" s="64" t="s">
        <v>429</v>
      </c>
    </row>
    <row r="11" spans="1:24" ht="30.75" customHeight="1">
      <c r="A11" s="398"/>
      <c r="B11" s="399"/>
      <c r="C11" s="400"/>
      <c r="D11" s="400"/>
      <c r="E11" s="400"/>
      <c r="F11" s="400"/>
      <c r="G11" s="400"/>
      <c r="H11" s="400"/>
      <c r="I11" s="400"/>
      <c r="J11" s="401"/>
      <c r="K11" s="401"/>
      <c r="L11" s="402"/>
      <c r="M11" s="523">
        <v>4</v>
      </c>
    </row>
    <row r="12" spans="1:24" ht="30.75" customHeight="1">
      <c r="A12" s="398"/>
      <c r="B12" s="399"/>
      <c r="C12" s="400"/>
      <c r="D12" s="400"/>
      <c r="E12" s="400"/>
      <c r="F12" s="400"/>
      <c r="G12" s="400"/>
      <c r="H12" s="400"/>
      <c r="I12" s="400"/>
      <c r="J12" s="401"/>
      <c r="K12" s="401"/>
      <c r="L12" s="402"/>
      <c r="M12" s="523">
        <v>5</v>
      </c>
    </row>
    <row r="13" spans="1:24" ht="30.75" customHeight="1">
      <c r="A13" s="398"/>
      <c r="B13" s="399"/>
      <c r="C13" s="400"/>
      <c r="D13" s="400"/>
      <c r="E13" s="400"/>
      <c r="F13" s="400"/>
      <c r="G13" s="400"/>
      <c r="H13" s="400"/>
      <c r="I13" s="400"/>
      <c r="J13" s="401"/>
      <c r="K13" s="401"/>
      <c r="L13" s="402"/>
      <c r="M13" s="523">
        <v>6</v>
      </c>
    </row>
    <row r="14" spans="1:24" ht="30.75" customHeight="1">
      <c r="A14" s="398"/>
      <c r="B14" s="399"/>
      <c r="C14" s="400"/>
      <c r="D14" s="400"/>
      <c r="E14" s="400"/>
      <c r="F14" s="400"/>
      <c r="G14" s="400"/>
      <c r="H14" s="400"/>
      <c r="I14" s="400"/>
      <c r="J14" s="401"/>
      <c r="K14" s="401"/>
      <c r="L14" s="402"/>
      <c r="M14" s="523">
        <v>7</v>
      </c>
    </row>
    <row r="15" spans="1:24" ht="30.75" customHeight="1">
      <c r="A15" s="398"/>
      <c r="B15" s="399"/>
      <c r="C15" s="400"/>
      <c r="D15" s="400"/>
      <c r="E15" s="400"/>
      <c r="F15" s="400"/>
      <c r="G15" s="400"/>
      <c r="H15" s="400"/>
      <c r="I15" s="400"/>
      <c r="J15" s="401"/>
      <c r="K15" s="401"/>
      <c r="L15" s="402"/>
      <c r="M15" s="523">
        <v>8</v>
      </c>
    </row>
    <row r="16" spans="1:24" ht="30.75" customHeight="1">
      <c r="A16" s="398"/>
      <c r="B16" s="399"/>
      <c r="C16" s="400"/>
      <c r="D16" s="400"/>
      <c r="E16" s="400"/>
      <c r="F16" s="400"/>
      <c r="G16" s="400"/>
      <c r="H16" s="400"/>
      <c r="I16" s="400"/>
      <c r="J16" s="401"/>
      <c r="K16" s="401"/>
      <c r="L16" s="402"/>
      <c r="M16" s="522">
        <v>9</v>
      </c>
    </row>
    <row r="17" spans="1:13" ht="30.75" customHeight="1" thickBot="1">
      <c r="A17" s="403"/>
      <c r="B17" s="404"/>
      <c r="C17" s="405"/>
      <c r="D17" s="405"/>
      <c r="E17" s="405"/>
      <c r="F17" s="405"/>
      <c r="G17" s="405"/>
      <c r="H17" s="405"/>
      <c r="I17" s="405"/>
      <c r="J17" s="406"/>
      <c r="K17" s="406"/>
      <c r="L17" s="407"/>
      <c r="M17" s="524">
        <v>10</v>
      </c>
    </row>
    <row r="18" spans="1:13" s="397" customFormat="1" ht="30.75" customHeight="1">
      <c r="A18" s="393"/>
      <c r="B18" s="385"/>
      <c r="C18" s="394"/>
      <c r="D18" s="394"/>
      <c r="E18" s="394"/>
      <c r="F18" s="394"/>
      <c r="G18" s="394"/>
      <c r="H18" s="394"/>
      <c r="I18" s="394"/>
      <c r="J18" s="395"/>
      <c r="K18" s="395"/>
      <c r="L18" s="396"/>
      <c r="M18" s="522">
        <v>11</v>
      </c>
    </row>
    <row r="19" spans="1:13" ht="30.75" customHeight="1">
      <c r="A19" s="398"/>
      <c r="B19" s="399"/>
      <c r="C19" s="400"/>
      <c r="D19" s="400"/>
      <c r="E19" s="400"/>
      <c r="F19" s="400"/>
      <c r="G19" s="400"/>
      <c r="H19" s="400"/>
      <c r="I19" s="400"/>
      <c r="J19" s="401"/>
      <c r="K19" s="401"/>
      <c r="L19" s="402"/>
      <c r="M19" s="523">
        <v>12</v>
      </c>
    </row>
    <row r="20" spans="1:13" ht="30.75" customHeight="1">
      <c r="A20" s="398"/>
      <c r="B20" s="399"/>
      <c r="C20" s="400"/>
      <c r="D20" s="400"/>
      <c r="E20" s="400"/>
      <c r="F20" s="400"/>
      <c r="G20" s="400"/>
      <c r="H20" s="400"/>
      <c r="I20" s="400"/>
      <c r="J20" s="401"/>
      <c r="K20" s="401"/>
      <c r="L20" s="402"/>
      <c r="M20" s="523">
        <v>13</v>
      </c>
    </row>
    <row r="21" spans="1:13" ht="30.75" customHeight="1">
      <c r="A21" s="398"/>
      <c r="B21" s="399"/>
      <c r="C21" s="400"/>
      <c r="D21" s="400"/>
      <c r="E21" s="400"/>
      <c r="F21" s="400"/>
      <c r="G21" s="400"/>
      <c r="H21" s="400"/>
      <c r="I21" s="400"/>
      <c r="J21" s="401"/>
      <c r="K21" s="401"/>
      <c r="L21" s="402"/>
      <c r="M21" s="523">
        <v>14</v>
      </c>
    </row>
    <row r="22" spans="1:13" ht="30.75" customHeight="1">
      <c r="A22" s="398"/>
      <c r="B22" s="399"/>
      <c r="C22" s="400"/>
      <c r="D22" s="400"/>
      <c r="E22" s="400"/>
      <c r="F22" s="400"/>
      <c r="G22" s="400"/>
      <c r="H22" s="400"/>
      <c r="I22" s="400"/>
      <c r="J22" s="401"/>
      <c r="K22" s="401"/>
      <c r="L22" s="402"/>
      <c r="M22" s="523">
        <v>15</v>
      </c>
    </row>
    <row r="23" spans="1:13" ht="30.75" customHeight="1">
      <c r="A23" s="398"/>
      <c r="B23" s="399"/>
      <c r="C23" s="400"/>
      <c r="D23" s="400"/>
      <c r="E23" s="400"/>
      <c r="F23" s="400"/>
      <c r="G23" s="400"/>
      <c r="H23" s="400"/>
      <c r="I23" s="400"/>
      <c r="J23" s="401"/>
      <c r="K23" s="401"/>
      <c r="L23" s="402"/>
      <c r="M23" s="523">
        <v>16</v>
      </c>
    </row>
    <row r="24" spans="1:13" ht="30.75" customHeight="1">
      <c r="A24" s="398"/>
      <c r="B24" s="399"/>
      <c r="C24" s="400"/>
      <c r="D24" s="400"/>
      <c r="E24" s="400"/>
      <c r="F24" s="400"/>
      <c r="G24" s="400"/>
      <c r="H24" s="400"/>
      <c r="I24" s="400"/>
      <c r="J24" s="401"/>
      <c r="K24" s="401"/>
      <c r="L24" s="402"/>
      <c r="M24" s="522">
        <v>17</v>
      </c>
    </row>
    <row r="25" spans="1:13" ht="30.75" customHeight="1">
      <c r="A25" s="398"/>
      <c r="B25" s="399"/>
      <c r="C25" s="400"/>
      <c r="D25" s="400"/>
      <c r="E25" s="400"/>
      <c r="F25" s="400"/>
      <c r="G25" s="400"/>
      <c r="H25" s="400"/>
      <c r="I25" s="400"/>
      <c r="J25" s="401"/>
      <c r="K25" s="401"/>
      <c r="L25" s="402"/>
      <c r="M25" s="523">
        <v>18</v>
      </c>
    </row>
    <row r="26" spans="1:13" ht="30.75" customHeight="1">
      <c r="A26" s="398"/>
      <c r="B26" s="399"/>
      <c r="C26" s="400"/>
      <c r="D26" s="400"/>
      <c r="E26" s="400"/>
      <c r="F26" s="400"/>
      <c r="G26" s="400"/>
      <c r="H26" s="400"/>
      <c r="I26" s="400"/>
      <c r="J26" s="401"/>
      <c r="K26" s="401"/>
      <c r="L26" s="402"/>
      <c r="M26" s="523">
        <v>19</v>
      </c>
    </row>
    <row r="27" spans="1:13" ht="30.75" customHeight="1" thickBot="1">
      <c r="A27" s="403"/>
      <c r="B27" s="404"/>
      <c r="C27" s="405"/>
      <c r="D27" s="405"/>
      <c r="E27" s="405"/>
      <c r="F27" s="405"/>
      <c r="G27" s="405"/>
      <c r="H27" s="405"/>
      <c r="I27" s="405"/>
      <c r="J27" s="406"/>
      <c r="K27" s="406"/>
      <c r="L27" s="407"/>
      <c r="M27" s="523">
        <v>20</v>
      </c>
    </row>
    <row r="28" spans="1:13" ht="30.75" customHeight="1" thickBot="1">
      <c r="A28" s="2064" t="s">
        <v>430</v>
      </c>
      <c r="B28" s="2065"/>
      <c r="C28" s="2066"/>
      <c r="D28" s="421">
        <f>COUNTA(D8:D27)</f>
        <v>0</v>
      </c>
      <c r="E28" s="421">
        <f t="shared" ref="E28:I28" si="0">COUNTA(E8:E27)</f>
        <v>0</v>
      </c>
      <c r="F28" s="421">
        <f t="shared" si="0"/>
        <v>0</v>
      </c>
      <c r="G28" s="421"/>
      <c r="H28" s="421">
        <f t="shared" si="0"/>
        <v>0</v>
      </c>
      <c r="I28" s="422">
        <f t="shared" si="0"/>
        <v>0</v>
      </c>
      <c r="J28" s="408"/>
      <c r="K28" s="408"/>
      <c r="L28" s="409"/>
      <c r="M28" s="410"/>
    </row>
    <row r="29" spans="1:13" ht="30.75" customHeight="1" thickTop="1" thickBot="1">
      <c r="A29" s="2067" t="s">
        <v>250</v>
      </c>
      <c r="B29" s="2068"/>
      <c r="C29" s="2069"/>
      <c r="D29" s="411"/>
      <c r="E29" s="411"/>
      <c r="F29" s="411"/>
      <c r="G29" s="411"/>
      <c r="H29" s="411"/>
      <c r="I29" s="412"/>
      <c r="J29" s="2070" t="s">
        <v>431</v>
      </c>
      <c r="K29" s="2070"/>
      <c r="L29" s="2070"/>
      <c r="M29" s="2070"/>
    </row>
    <row r="30" spans="1:13" ht="9" customHeight="1">
      <c r="A30" s="413"/>
      <c r="B30" s="413"/>
      <c r="C30" s="413"/>
      <c r="D30" s="413"/>
      <c r="E30" s="413"/>
      <c r="F30" s="413"/>
      <c r="G30" s="413"/>
      <c r="H30" s="413"/>
      <c r="I30" s="413"/>
      <c r="J30" s="413"/>
      <c r="K30" s="413"/>
      <c r="L30" s="413"/>
      <c r="M30" s="413"/>
    </row>
    <row r="31" spans="1:13" ht="13.5" customHeight="1">
      <c r="A31" s="64" t="s">
        <v>432</v>
      </c>
    </row>
    <row r="32" spans="1:13" ht="13.5" customHeight="1">
      <c r="A32" s="604" t="s">
        <v>433</v>
      </c>
      <c r="B32" s="604"/>
      <c r="C32" s="604"/>
      <c r="D32" s="604"/>
      <c r="E32" s="604"/>
      <c r="F32" s="604"/>
      <c r="G32" s="604"/>
      <c r="H32" s="604"/>
      <c r="I32" s="604"/>
      <c r="J32" s="604"/>
      <c r="K32" s="604"/>
      <c r="L32" s="604"/>
      <c r="M32" s="604"/>
    </row>
    <row r="33" spans="1:23" ht="26.45" customHeight="1">
      <c r="A33" s="646" t="s">
        <v>434</v>
      </c>
      <c r="B33" s="646"/>
      <c r="C33" s="646"/>
      <c r="D33" s="646"/>
      <c r="E33" s="646"/>
      <c r="F33" s="646"/>
      <c r="G33" s="646"/>
      <c r="H33" s="646"/>
      <c r="I33" s="646"/>
      <c r="J33" s="646"/>
      <c r="K33" s="646"/>
      <c r="L33" s="646"/>
      <c r="M33" s="646"/>
    </row>
    <row r="34" spans="1:23" ht="14.1" customHeight="1">
      <c r="A34" s="2057" t="s">
        <v>435</v>
      </c>
      <c r="B34" s="2057"/>
      <c r="C34" s="2057"/>
      <c r="D34" s="2057"/>
      <c r="E34" s="2057"/>
      <c r="F34" s="2057"/>
      <c r="G34" s="2057"/>
      <c r="H34" s="2057"/>
      <c r="I34" s="2057"/>
      <c r="J34" s="2057"/>
      <c r="K34" s="2057"/>
      <c r="L34" s="2057"/>
      <c r="M34" s="2057"/>
      <c r="N34" s="2057"/>
    </row>
    <row r="35" spans="1:23" ht="4.5" customHeight="1"/>
    <row r="36" spans="1:23" s="58" customFormat="1" ht="25.9" customHeight="1">
      <c r="A36" s="2058"/>
      <c r="B36" s="2058"/>
      <c r="C36" s="2058"/>
      <c r="D36" s="2058"/>
      <c r="E36" s="2058"/>
      <c r="F36" s="2058"/>
      <c r="G36" s="2058"/>
      <c r="H36" s="2058"/>
      <c r="I36" s="2058"/>
      <c r="J36" s="2058"/>
      <c r="K36" s="2058"/>
      <c r="L36" s="2058"/>
      <c r="M36" s="2058"/>
      <c r="R36" s="64"/>
    </row>
    <row r="37" spans="1:23" s="58" customFormat="1" ht="12.95" customHeight="1">
      <c r="R37" s="64"/>
    </row>
    <row r="38" spans="1:23" s="58" customFormat="1" ht="12.95" customHeight="1">
      <c r="R38" s="58" t="s">
        <v>436</v>
      </c>
      <c r="W38" s="58" t="s">
        <v>437</v>
      </c>
    </row>
    <row r="39" spans="1:23" s="58" customFormat="1" ht="12.95" customHeight="1">
      <c r="R39" s="58">
        <v>201</v>
      </c>
    </row>
    <row r="40" spans="1:23" s="58" customFormat="1" ht="12.95" customHeight="1">
      <c r="R40" s="58">
        <v>202</v>
      </c>
    </row>
    <row r="41" spans="1:23" s="58" customFormat="1" ht="12.95" customHeight="1">
      <c r="R41" s="58">
        <v>203</v>
      </c>
    </row>
    <row r="42" spans="1:23" s="58" customFormat="1" ht="12.95" customHeight="1">
      <c r="R42" s="58">
        <v>204</v>
      </c>
    </row>
    <row r="43" spans="1:23" s="58" customFormat="1" ht="12.95" customHeight="1">
      <c r="R43" s="58">
        <v>205</v>
      </c>
    </row>
    <row r="44" spans="1:23" s="58" customFormat="1" ht="12.95" customHeight="1">
      <c r="R44" s="58">
        <v>206</v>
      </c>
    </row>
    <row r="45" spans="1:23" s="58" customFormat="1" ht="12.95" customHeight="1">
      <c r="R45" s="58">
        <v>207</v>
      </c>
    </row>
    <row r="46" spans="1:23" s="58" customFormat="1" ht="12.95" customHeight="1">
      <c r="R46" s="58">
        <v>208</v>
      </c>
    </row>
    <row r="47" spans="1:23" s="58" customFormat="1" ht="12.95" customHeight="1">
      <c r="R47" s="58">
        <v>209</v>
      </c>
    </row>
    <row r="48" spans="1:23" s="58" customFormat="1" ht="12.95" customHeight="1">
      <c r="R48" s="58">
        <v>210</v>
      </c>
    </row>
    <row r="49" spans="18:18" s="58" customFormat="1" ht="12.95" customHeight="1">
      <c r="R49" s="58">
        <v>211</v>
      </c>
    </row>
    <row r="50" spans="18:18" s="58" customFormat="1" ht="12.95" customHeight="1">
      <c r="R50" s="58">
        <v>212</v>
      </c>
    </row>
    <row r="51" spans="18:18" s="58" customFormat="1" ht="12.95" customHeight="1">
      <c r="R51" s="58">
        <v>214</v>
      </c>
    </row>
    <row r="52" spans="18:18" s="58" customFormat="1" ht="12.95" customHeight="1">
      <c r="R52" s="58">
        <v>215</v>
      </c>
    </row>
    <row r="53" spans="18:18" s="58" customFormat="1" ht="12.95" customHeight="1">
      <c r="R53" s="58">
        <v>216</v>
      </c>
    </row>
    <row r="54" spans="18:18" s="58" customFormat="1" ht="12.95" customHeight="1">
      <c r="R54" s="58">
        <v>217</v>
      </c>
    </row>
    <row r="55" spans="18:18" s="58" customFormat="1" ht="12.95" customHeight="1">
      <c r="R55" s="58" t="s">
        <v>438</v>
      </c>
    </row>
    <row r="56" spans="18:18" s="58" customFormat="1" ht="12.95" customHeight="1">
      <c r="R56" s="58" t="s">
        <v>439</v>
      </c>
    </row>
    <row r="57" spans="18:18" s="58" customFormat="1" ht="12.95" customHeight="1">
      <c r="R57" s="58" t="s">
        <v>440</v>
      </c>
    </row>
    <row r="58" spans="18:18" s="58" customFormat="1" ht="12.95" customHeight="1">
      <c r="R58" s="58">
        <v>301</v>
      </c>
    </row>
    <row r="59" spans="18:18" s="58" customFormat="1" ht="12.95" customHeight="1">
      <c r="R59" s="58">
        <v>302</v>
      </c>
    </row>
    <row r="60" spans="18:18" s="58" customFormat="1" ht="12.95" customHeight="1">
      <c r="R60" s="58">
        <v>303</v>
      </c>
    </row>
    <row r="61" spans="18:18" s="58" customFormat="1" ht="12.95" customHeight="1">
      <c r="R61" s="58">
        <v>304</v>
      </c>
    </row>
    <row r="62" spans="18:18" s="58" customFormat="1" ht="12.95" customHeight="1">
      <c r="R62" s="58">
        <v>305</v>
      </c>
    </row>
    <row r="63" spans="18:18" s="58" customFormat="1" ht="12.95" customHeight="1">
      <c r="R63" s="58">
        <v>306</v>
      </c>
    </row>
    <row r="64" spans="18:18" s="58" customFormat="1" ht="12.95" customHeight="1">
      <c r="R64" s="58">
        <v>307</v>
      </c>
    </row>
    <row r="65" spans="18:18" s="58" customFormat="1" ht="12.95" customHeight="1">
      <c r="R65" s="58">
        <v>308</v>
      </c>
    </row>
    <row r="66" spans="18:18" s="58" customFormat="1" ht="12.95" customHeight="1">
      <c r="R66" s="58">
        <v>309</v>
      </c>
    </row>
    <row r="67" spans="18:18" s="58" customFormat="1" ht="12.95" customHeight="1">
      <c r="R67" s="58">
        <v>310</v>
      </c>
    </row>
    <row r="68" spans="18:18" s="58" customFormat="1" ht="12.95" customHeight="1">
      <c r="R68" s="58">
        <v>311</v>
      </c>
    </row>
    <row r="69" spans="18:18" s="58" customFormat="1" ht="12.95" customHeight="1">
      <c r="R69" s="58">
        <v>312</v>
      </c>
    </row>
    <row r="70" spans="18:18" s="58" customFormat="1" ht="12.95" customHeight="1">
      <c r="R70" s="58">
        <v>314</v>
      </c>
    </row>
    <row r="71" spans="18:18" s="58" customFormat="1" ht="12.95" customHeight="1">
      <c r="R71" s="58">
        <v>315</v>
      </c>
    </row>
    <row r="72" spans="18:18" s="58" customFormat="1" ht="12.95" customHeight="1">
      <c r="R72" s="58">
        <v>316</v>
      </c>
    </row>
    <row r="73" spans="18:18" s="58" customFormat="1" ht="12.95" customHeight="1">
      <c r="R73" s="58">
        <v>317</v>
      </c>
    </row>
    <row r="74" spans="18:18" s="58" customFormat="1" ht="12.95" customHeight="1">
      <c r="R74" s="58" t="s">
        <v>441</v>
      </c>
    </row>
    <row r="75" spans="18:18" s="58" customFormat="1" ht="12.95" customHeight="1">
      <c r="R75" s="58" t="s">
        <v>442</v>
      </c>
    </row>
    <row r="76" spans="18:18" s="58" customFormat="1" ht="12.95" customHeight="1">
      <c r="R76" s="58" t="s">
        <v>443</v>
      </c>
    </row>
    <row r="77" spans="18:18" s="58" customFormat="1" ht="12.95" customHeight="1"/>
    <row r="78" spans="18:18" s="58" customFormat="1" ht="12.95" customHeight="1"/>
    <row r="79" spans="18:18" s="58" customFormat="1" ht="12.95" customHeight="1"/>
    <row r="80" spans="18:18" s="58" customFormat="1" ht="12.95" customHeight="1"/>
    <row r="81" s="58" customFormat="1" ht="12.95" customHeight="1"/>
    <row r="82" s="58" customFormat="1" ht="12.95" customHeight="1"/>
    <row r="83" s="58" customFormat="1" ht="12.95" customHeight="1"/>
    <row r="84" s="58" customFormat="1" ht="12.95" customHeight="1"/>
    <row r="85" s="58" customFormat="1" ht="12.95" customHeight="1"/>
    <row r="86" s="58" customFormat="1" ht="12.95" customHeight="1"/>
    <row r="87" s="58" customFormat="1" ht="12.95" customHeight="1"/>
    <row r="88" s="58" customFormat="1" ht="12.95" customHeight="1"/>
    <row r="89" s="58" customFormat="1" ht="12.95" customHeight="1"/>
    <row r="90" s="58" customFormat="1" ht="12.95" customHeight="1"/>
    <row r="91" s="58" customFormat="1" ht="12.95" customHeight="1"/>
    <row r="92" s="58" customFormat="1" ht="12.95" customHeight="1"/>
    <row r="93" s="58" customFormat="1" ht="12.95" customHeight="1"/>
    <row r="94" s="58" customFormat="1" ht="12.95" customHeight="1"/>
    <row r="95" s="58" customFormat="1" ht="12.95" customHeight="1"/>
    <row r="96" s="58" customFormat="1" ht="12.95" customHeight="1"/>
    <row r="97" s="58" customFormat="1" ht="12.95" customHeight="1"/>
    <row r="98" s="58" customFormat="1" ht="12.95" customHeight="1"/>
    <row r="99" s="58" customFormat="1" ht="12.95" customHeight="1"/>
    <row r="100" s="58" customFormat="1" ht="12.95" customHeight="1"/>
    <row r="101" s="58" customFormat="1" ht="12.95" customHeight="1"/>
    <row r="102" s="58" customFormat="1" ht="12.95" customHeight="1"/>
    <row r="103" s="58" customFormat="1" ht="12.95" customHeight="1"/>
    <row r="104" s="58" customFormat="1" ht="12.95" customHeight="1"/>
    <row r="105" s="58" customFormat="1" ht="12.95" customHeight="1"/>
    <row r="106" s="58" customFormat="1" ht="12.95" customHeight="1"/>
    <row r="107" s="58" customFormat="1" ht="12.95" customHeight="1"/>
    <row r="108" s="58" customFormat="1" ht="12.95" customHeight="1"/>
    <row r="109" s="58" customFormat="1" ht="12.95" customHeight="1"/>
    <row r="110" s="58" customFormat="1" ht="12.95" customHeight="1"/>
    <row r="111" s="58" customFormat="1" ht="12.95" customHeight="1"/>
    <row r="112" s="58" customFormat="1" ht="12.95" customHeight="1"/>
    <row r="113" s="58" customFormat="1" ht="12.95" customHeight="1"/>
    <row r="114" s="58" customFormat="1" ht="12.95" customHeight="1"/>
    <row r="115" s="58" customFormat="1" ht="12.95" customHeight="1"/>
    <row r="116" s="58" customFormat="1" ht="12.95" customHeight="1"/>
    <row r="117" s="58" customFormat="1" ht="12.95" customHeight="1"/>
    <row r="118" s="58" customFormat="1" ht="12.95" customHeight="1"/>
    <row r="119" s="58" customFormat="1" ht="12.95" customHeight="1"/>
    <row r="120" s="58" customFormat="1" ht="12.95" customHeight="1"/>
    <row r="121" s="58" customFormat="1" ht="12.95" customHeight="1"/>
    <row r="122" s="58" customFormat="1" ht="12.95" customHeight="1"/>
    <row r="123" s="58" customFormat="1" ht="12.95" customHeight="1"/>
    <row r="124" s="58" customFormat="1" ht="12.95" customHeight="1"/>
    <row r="125" s="58" customFormat="1" ht="12.95" customHeight="1"/>
    <row r="126" s="58" customFormat="1" ht="12.95" customHeight="1"/>
    <row r="127" s="58" customFormat="1" ht="12.95" customHeight="1"/>
    <row r="128" s="58" customFormat="1" ht="12.95" customHeight="1"/>
    <row r="129" s="58" customFormat="1" ht="12.95" customHeight="1"/>
    <row r="130" s="58" customFormat="1" ht="12.95" customHeight="1"/>
    <row r="131" s="58" customFormat="1" ht="12.95" customHeight="1"/>
    <row r="132" s="58" customFormat="1" ht="12.95" customHeight="1"/>
    <row r="133" s="58" customFormat="1" ht="12.95" customHeight="1"/>
    <row r="134" s="58" customFormat="1" ht="12.95" customHeight="1"/>
    <row r="135" s="58" customFormat="1" ht="12.95" customHeight="1"/>
    <row r="136" s="58" customFormat="1" ht="12.95" customHeight="1"/>
    <row r="137" s="58" customFormat="1" ht="12.95" customHeight="1"/>
    <row r="138" s="58" customFormat="1" ht="12.95" customHeight="1"/>
    <row r="139" s="58" customFormat="1" ht="12.95" customHeight="1"/>
    <row r="140" s="58" customFormat="1" ht="12.95" customHeight="1"/>
    <row r="141" s="58" customFormat="1" ht="12.95" customHeight="1"/>
    <row r="142" s="58" customFormat="1" ht="12.95" customHeight="1"/>
    <row r="143" s="58" customFormat="1" ht="12.95" customHeight="1"/>
    <row r="144" s="58" customFormat="1" ht="12.95" customHeight="1"/>
    <row r="145" s="58" customFormat="1" ht="12.95" customHeight="1"/>
    <row r="146" s="58" customFormat="1" ht="12.95" customHeight="1"/>
    <row r="147" s="58" customFormat="1" ht="12.95" customHeight="1"/>
    <row r="148" s="58" customFormat="1" ht="12.95" customHeight="1"/>
    <row r="149" s="58" customFormat="1" ht="12.95" customHeight="1"/>
    <row r="150" s="58" customFormat="1" ht="12.95" customHeight="1"/>
    <row r="151" s="58" customFormat="1" ht="12.95" customHeight="1"/>
    <row r="152" s="58" customFormat="1" ht="12.95" customHeight="1"/>
    <row r="153" s="58" customFormat="1" ht="12.95" customHeight="1"/>
    <row r="154" s="58" customFormat="1" ht="12.95" customHeight="1"/>
    <row r="155" s="58" customFormat="1" ht="12.95" customHeight="1"/>
    <row r="156" s="58" customFormat="1" ht="12.95" customHeight="1"/>
    <row r="157" s="58" customFormat="1" ht="12.95" customHeight="1"/>
    <row r="158" s="58" customFormat="1" ht="12.95" customHeight="1"/>
    <row r="159" s="58" customFormat="1" ht="12.95" customHeight="1"/>
    <row r="160" s="58" customFormat="1" ht="12.95" customHeight="1"/>
    <row r="161" s="58" customFormat="1" ht="12.95" customHeight="1"/>
    <row r="162" s="58" customFormat="1" ht="12.95" customHeight="1"/>
    <row r="163" s="58" customFormat="1" ht="12.95" customHeight="1"/>
    <row r="164" s="58" customFormat="1" ht="12.95" customHeight="1"/>
    <row r="165" s="58" customFormat="1" ht="12.95" customHeight="1"/>
    <row r="166" s="58" customFormat="1" ht="12.95" customHeight="1"/>
    <row r="167" s="58" customFormat="1" ht="12.95" customHeight="1"/>
    <row r="168" s="58" customFormat="1" ht="12.95" customHeight="1"/>
    <row r="169" s="58" customFormat="1" ht="12.95" customHeight="1"/>
    <row r="170" s="58" customFormat="1" ht="12.95" customHeight="1"/>
    <row r="171" s="58" customFormat="1" ht="12.95" customHeight="1"/>
    <row r="172" s="58" customFormat="1" ht="12.95" customHeight="1"/>
    <row r="173" s="58" customFormat="1" ht="12.95" customHeight="1"/>
    <row r="174" s="58" customFormat="1" ht="12.95" customHeight="1"/>
    <row r="175" s="58" customFormat="1" ht="12.95" customHeight="1"/>
    <row r="176" s="58" customFormat="1" ht="12.95" customHeight="1"/>
    <row r="177" s="58" customFormat="1" ht="12.95" customHeight="1"/>
    <row r="178" s="58" customFormat="1" ht="12.95" customHeight="1"/>
    <row r="179" s="58" customFormat="1" ht="12.95" customHeight="1"/>
    <row r="180" s="58" customFormat="1" ht="12.95" customHeight="1"/>
    <row r="181" s="58" customFormat="1" ht="12.95" customHeight="1"/>
    <row r="182" s="58" customFormat="1" ht="12.95" customHeight="1"/>
    <row r="183" s="58" customFormat="1" ht="12.95" customHeight="1"/>
    <row r="184" s="58" customFormat="1" ht="12.95" customHeight="1"/>
    <row r="185" s="58" customFormat="1" ht="12.95" customHeight="1"/>
    <row r="186" s="58" customFormat="1" ht="12.95" customHeight="1"/>
    <row r="187" s="58" customFormat="1" ht="12.95" customHeight="1"/>
    <row r="188" s="58" customFormat="1" ht="12.95" customHeight="1"/>
    <row r="189" s="58" customFormat="1" ht="12.95" customHeight="1"/>
    <row r="190" s="58" customFormat="1" ht="12.95" customHeight="1"/>
    <row r="191" s="58" customFormat="1" ht="12.95" customHeight="1"/>
    <row r="192" s="58" customFormat="1" ht="12.95" customHeight="1"/>
    <row r="193" s="58" customFormat="1" ht="12.95" customHeight="1"/>
    <row r="194" s="58" customFormat="1" ht="12.95" customHeight="1"/>
    <row r="195" s="58" customFormat="1" ht="12.95" customHeight="1"/>
    <row r="196" s="58" customFormat="1" ht="12.95" customHeight="1"/>
    <row r="197" s="58" customFormat="1" ht="12.95" customHeight="1"/>
    <row r="198" s="58" customFormat="1" ht="12.95" customHeight="1"/>
    <row r="199" s="58" customFormat="1" ht="12.95" customHeight="1"/>
    <row r="200" s="58" customFormat="1" ht="12.95" customHeight="1"/>
    <row r="201" s="58" customFormat="1" ht="12.95" customHeight="1"/>
    <row r="202" s="58" customFormat="1" ht="12.95" customHeight="1"/>
    <row r="203" s="58" customFormat="1" ht="12.95" customHeight="1"/>
    <row r="204" s="58" customFormat="1" ht="12.95" customHeight="1"/>
    <row r="205" s="58" customFormat="1" ht="12.95" customHeight="1"/>
    <row r="206" s="58" customFormat="1" ht="12.95" customHeight="1"/>
    <row r="207" s="58" customFormat="1" ht="12.95" customHeight="1"/>
    <row r="208" s="58" customFormat="1" ht="12.95" customHeight="1"/>
    <row r="209" spans="18:18" s="58" customFormat="1" ht="12.95" customHeight="1"/>
    <row r="210" spans="18:18" s="58" customFormat="1" ht="12.95" customHeight="1"/>
    <row r="211" spans="18:18" s="58" customFormat="1" ht="12.95" customHeight="1"/>
    <row r="212" spans="18:18" s="58" customFormat="1" ht="12.95" customHeight="1"/>
    <row r="213" spans="18:18" s="58" customFormat="1" ht="12.95" customHeight="1"/>
    <row r="214" spans="18:18" s="58" customFormat="1" ht="12.95" customHeight="1"/>
    <row r="215" spans="18:18">
      <c r="R215" s="58"/>
    </row>
    <row r="216" spans="18:18">
      <c r="R216" s="58"/>
    </row>
    <row r="217" spans="18:18">
      <c r="R217" s="58"/>
    </row>
  </sheetData>
  <sheetProtection selectLockedCells="1"/>
  <mergeCells count="20">
    <mergeCell ref="A1:M1"/>
    <mergeCell ref="B2:M2"/>
    <mergeCell ref="B3:M3"/>
    <mergeCell ref="B4:M4"/>
    <mergeCell ref="J5:M5"/>
    <mergeCell ref="A32:M32"/>
    <mergeCell ref="A33:M33"/>
    <mergeCell ref="A34:N34"/>
    <mergeCell ref="A36:M36"/>
    <mergeCell ref="K6:K7"/>
    <mergeCell ref="L6:L7"/>
    <mergeCell ref="M6:M7"/>
    <mergeCell ref="A28:C28"/>
    <mergeCell ref="A29:C29"/>
    <mergeCell ref="J29:M29"/>
    <mergeCell ref="A6:A7"/>
    <mergeCell ref="B6:B7"/>
    <mergeCell ref="C6:C7"/>
    <mergeCell ref="D6:I6"/>
    <mergeCell ref="J6:J7"/>
  </mergeCells>
  <phoneticPr fontId="2"/>
  <conditionalFormatting sqref="B3:B4 C8:L27 A8:A29 D28:I29">
    <cfRule type="cellIs" dxfId="21" priority="1" stopIfTrue="1" operator="equal">
      <formula>0</formula>
    </cfRule>
  </conditionalFormatting>
  <dataValidations count="3">
    <dataValidation type="list" allowBlank="1" showInputMessage="1" showErrorMessage="1" sqref="L8:L28" xr:uid="{B87E21D1-9954-4AAB-B26D-6EC654F68A85}">
      <formula1>$R$38:$R$76</formula1>
    </dataValidation>
    <dataValidation type="list" allowBlank="1" showInputMessage="1" sqref="D8:I27" xr:uid="{1CF56A4B-0908-471B-8AD6-8B26BE0B1166}">
      <formula1>$W$38</formula1>
    </dataValidation>
    <dataValidation type="list" allowBlank="1" showInputMessage="1" showErrorMessage="1" sqref="B8:B27" xr:uid="{487F831C-2122-4868-860E-3D97DDF20D1B}">
      <formula1>$X$9:$X$10</formula1>
    </dataValidation>
  </dataValidations>
  <pageMargins left="0.39370078740157483" right="0" top="0.19685039370078741" bottom="0" header="0.31496062992125984" footer="0.31496062992125984"/>
  <pageSetup paperSize="9" scale="8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theme="9" tint="0.39997558519241921"/>
  </sheetPr>
  <dimension ref="A1:CO68"/>
  <sheetViews>
    <sheetView view="pageBreakPreview" zoomScale="80" zoomScaleNormal="100" zoomScaleSheetLayoutView="80" workbookViewId="0">
      <selection sqref="A1:U1"/>
    </sheetView>
  </sheetViews>
  <sheetFormatPr defaultColWidth="1.875" defaultRowHeight="13.5"/>
  <cols>
    <col min="1" max="31" width="1.875" style="2"/>
    <col min="32" max="32" width="2.375" style="2" bestFit="1" customWidth="1"/>
    <col min="33" max="46" width="1.875" style="2"/>
    <col min="47" max="47" width="2.375" style="2" bestFit="1" customWidth="1"/>
    <col min="48" max="50" width="1.875" style="2"/>
    <col min="51" max="51" width="15.625" customWidth="1"/>
    <col min="52" max="92" width="1.875" style="2" customWidth="1"/>
    <col min="93" max="93" width="2.375" style="2" customWidth="1"/>
    <col min="94" max="16384" width="1.875" style="2"/>
  </cols>
  <sheetData>
    <row r="1" spans="1:93" ht="30" customHeight="1" thickBot="1">
      <c r="A1" s="2155" t="s">
        <v>743</v>
      </c>
      <c r="B1" s="2155"/>
      <c r="C1" s="2155"/>
      <c r="D1" s="2155"/>
      <c r="E1" s="2155"/>
      <c r="F1" s="2155"/>
      <c r="G1" s="2155"/>
      <c r="H1" s="2155"/>
      <c r="I1" s="2155"/>
      <c r="J1" s="2155"/>
      <c r="K1" s="2155"/>
      <c r="L1" s="2155"/>
      <c r="M1" s="2155"/>
      <c r="N1" s="2155"/>
      <c r="O1" s="2155"/>
      <c r="P1" s="2155"/>
      <c r="Q1" s="2155"/>
      <c r="R1" s="2155"/>
      <c r="S1" s="2155"/>
      <c r="T1" s="2155"/>
      <c r="U1" s="2155"/>
      <c r="V1" s="239"/>
      <c r="W1" s="239"/>
      <c r="X1" s="239"/>
      <c r="Y1" s="2173" t="s">
        <v>121</v>
      </c>
      <c r="Z1" s="2174"/>
      <c r="AA1" s="2174"/>
      <c r="AB1" s="2174"/>
      <c r="AC1" s="2080">
        <f>①申請書!AI9</f>
        <v>0</v>
      </c>
      <c r="AD1" s="2081"/>
      <c r="AE1" s="2081"/>
      <c r="AF1" s="2081"/>
      <c r="AG1" s="2081"/>
      <c r="AH1" s="2081"/>
      <c r="AI1" s="2081"/>
      <c r="AJ1" s="2081"/>
      <c r="AK1" s="2081"/>
      <c r="AL1" s="2081"/>
      <c r="AM1" s="2081"/>
      <c r="AN1" s="2081"/>
      <c r="AO1" s="2081"/>
      <c r="AP1" s="2081"/>
      <c r="AQ1" s="2081"/>
      <c r="AR1" s="2081"/>
      <c r="AS1" s="2081"/>
      <c r="AT1" s="2081"/>
      <c r="AU1" s="2081"/>
      <c r="AV1" s="2081"/>
      <c r="AW1" s="2082"/>
      <c r="CN1"/>
    </row>
    <row r="2" spans="1:93" ht="8.1" customHeight="1" thickBot="1">
      <c r="A2" s="240"/>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CN2"/>
    </row>
    <row r="3" spans="1:93" ht="30" customHeight="1" thickBot="1">
      <c r="A3" s="2167" t="s">
        <v>444</v>
      </c>
      <c r="B3" s="2168"/>
      <c r="C3" s="2168"/>
      <c r="D3" s="2169"/>
      <c r="E3" s="2182" t="str">
        <f>①申請書!I31</f>
        <v>令和　　年　　月　　日（　　）</v>
      </c>
      <c r="F3" s="2183"/>
      <c r="G3" s="2183"/>
      <c r="H3" s="2183"/>
      <c r="I3" s="2183"/>
      <c r="J3" s="2183"/>
      <c r="K3" s="2183"/>
      <c r="L3" s="2183"/>
      <c r="M3" s="2183"/>
      <c r="N3" s="2183"/>
      <c r="O3" s="2183"/>
      <c r="P3" s="2183"/>
      <c r="Q3" s="2183"/>
      <c r="R3" s="2184" t="s">
        <v>445</v>
      </c>
      <c r="S3" s="2184"/>
      <c r="T3" s="2184"/>
      <c r="U3" s="2184"/>
      <c r="V3" s="2184"/>
      <c r="W3" s="2184"/>
      <c r="X3" s="2185"/>
      <c r="Y3" s="241" t="s">
        <v>246</v>
      </c>
      <c r="Z3" s="2170" t="s">
        <v>446</v>
      </c>
      <c r="AA3" s="2168"/>
      <c r="AB3" s="2168"/>
      <c r="AC3" s="2168"/>
      <c r="AD3" s="2169"/>
      <c r="AE3" s="2182" t="str">
        <f>①申請書!AJ31</f>
        <v>令和　　年　　月　　日（　　）</v>
      </c>
      <c r="AF3" s="2183"/>
      <c r="AG3" s="2183"/>
      <c r="AH3" s="2183"/>
      <c r="AI3" s="2183"/>
      <c r="AJ3" s="2183"/>
      <c r="AK3" s="2183"/>
      <c r="AL3" s="2183"/>
      <c r="AM3" s="2183"/>
      <c r="AN3" s="2183"/>
      <c r="AO3" s="2183"/>
      <c r="AP3" s="2183"/>
      <c r="AQ3" s="2184" t="s">
        <v>445</v>
      </c>
      <c r="AR3" s="2184"/>
      <c r="AS3" s="2184"/>
      <c r="AT3" s="2184"/>
      <c r="AU3" s="2184"/>
      <c r="AV3" s="2184"/>
      <c r="AW3" s="2186"/>
      <c r="CN3"/>
      <c r="CO3" s="3"/>
    </row>
    <row r="4" spans="1:93" s="3" customFormat="1" ht="17.45" customHeight="1">
      <c r="A4" s="2181" t="s">
        <v>447</v>
      </c>
      <c r="B4" s="2181"/>
      <c r="C4" s="2181"/>
      <c r="D4" s="2181"/>
      <c r="E4" s="2181"/>
      <c r="F4" s="2181"/>
      <c r="G4" s="2181"/>
      <c r="H4" s="2181"/>
      <c r="I4" s="2181"/>
      <c r="J4" s="2181"/>
      <c r="K4" s="2181"/>
      <c r="L4" s="2181"/>
      <c r="M4" s="2181"/>
      <c r="N4" s="2181"/>
      <c r="O4" s="2181"/>
      <c r="P4" s="2181"/>
      <c r="Q4" s="2181"/>
      <c r="R4" s="2181"/>
      <c r="S4" s="2181"/>
      <c r="T4" s="2181"/>
      <c r="U4" s="2181"/>
      <c r="V4" s="2181"/>
      <c r="W4" s="2181"/>
      <c r="X4" s="2181"/>
      <c r="Y4" s="2181"/>
      <c r="Z4" s="2181"/>
      <c r="AA4" s="2181"/>
      <c r="AB4" s="2181"/>
      <c r="AC4" s="2181"/>
      <c r="AD4" s="2181"/>
      <c r="AE4" s="2181"/>
      <c r="AF4" s="2181"/>
      <c r="AG4" s="2181"/>
      <c r="AH4" s="2181"/>
      <c r="AI4" s="2181"/>
      <c r="AJ4" s="2181"/>
      <c r="AK4" s="2181"/>
      <c r="AL4" s="2181"/>
      <c r="AM4" s="2181"/>
      <c r="AN4" s="2181"/>
      <c r="AO4" s="2181"/>
      <c r="AP4" s="2181"/>
      <c r="AQ4" s="2181"/>
      <c r="AR4" s="2181"/>
      <c r="AS4" s="2181"/>
      <c r="AT4" s="2181"/>
      <c r="AU4" s="2181"/>
      <c r="AV4" s="2181"/>
      <c r="AW4" s="2181"/>
      <c r="AX4" s="9"/>
      <c r="AY4"/>
      <c r="CN4"/>
      <c r="CO4" s="2"/>
    </row>
    <row r="5" spans="1:93" ht="8.1" customHeight="1" thickBot="1">
      <c r="A5" s="240"/>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CN5"/>
    </row>
    <row r="6" spans="1:93" ht="12" customHeight="1">
      <c r="A6" s="240"/>
      <c r="B6" s="2115" t="s">
        <v>448</v>
      </c>
      <c r="C6" s="2115"/>
      <c r="D6" s="2115"/>
      <c r="E6" s="2115"/>
      <c r="F6" s="240"/>
      <c r="G6" s="2164" t="s">
        <v>449</v>
      </c>
      <c r="H6" s="2164"/>
      <c r="I6" s="2164"/>
      <c r="J6" s="2164"/>
      <c r="K6" s="2164"/>
      <c r="L6" s="2164"/>
      <c r="M6" s="2164"/>
      <c r="N6" s="2164"/>
      <c r="O6" s="2164"/>
      <c r="P6" s="240"/>
      <c r="Q6" s="240"/>
      <c r="R6" s="240"/>
      <c r="S6" s="240"/>
      <c r="T6" s="240"/>
      <c r="U6" s="240"/>
      <c r="V6" s="240"/>
      <c r="W6" s="240"/>
      <c r="X6" s="240"/>
      <c r="Y6" s="240"/>
      <c r="Z6" s="240"/>
      <c r="AA6" s="240"/>
      <c r="AB6" s="240"/>
      <c r="AC6" s="240"/>
      <c r="AD6" s="240"/>
      <c r="AE6" s="240"/>
      <c r="AF6" s="240"/>
      <c r="AG6" s="240"/>
      <c r="AH6" s="2165" t="s">
        <v>450</v>
      </c>
      <c r="AI6" s="2166"/>
      <c r="AJ6" s="2160"/>
      <c r="AK6" s="2161"/>
      <c r="AL6" s="2161"/>
      <c r="AM6" s="242"/>
      <c r="AN6" s="243"/>
      <c r="AO6" s="240"/>
      <c r="AP6" s="240"/>
      <c r="AQ6" s="2179">
        <v>316</v>
      </c>
      <c r="AR6" s="2180"/>
      <c r="AS6" s="2160"/>
      <c r="AT6" s="2161"/>
      <c r="AU6" s="2161"/>
      <c r="AV6" s="242"/>
      <c r="AW6" s="243"/>
      <c r="CN6"/>
    </row>
    <row r="7" spans="1:93" ht="12" customHeight="1">
      <c r="A7" s="240"/>
      <c r="B7" s="2115"/>
      <c r="C7" s="2115"/>
      <c r="D7" s="2115"/>
      <c r="E7" s="2115"/>
      <c r="F7" s="240"/>
      <c r="G7" s="2164"/>
      <c r="H7" s="2164"/>
      <c r="I7" s="2164"/>
      <c r="J7" s="2164"/>
      <c r="K7" s="2164"/>
      <c r="L7" s="2164"/>
      <c r="M7" s="2164"/>
      <c r="N7" s="2164"/>
      <c r="O7" s="2164"/>
      <c r="P7" s="240"/>
      <c r="Q7" s="240"/>
      <c r="R7" s="240"/>
      <c r="S7" s="240"/>
      <c r="T7" s="240"/>
      <c r="U7" s="240"/>
      <c r="V7" s="240"/>
      <c r="W7" s="240"/>
      <c r="X7" s="240"/>
      <c r="Y7" s="240"/>
      <c r="Z7" s="240"/>
      <c r="AA7" s="240"/>
      <c r="AB7" s="240"/>
      <c r="AC7" s="240"/>
      <c r="AD7" s="240"/>
      <c r="AE7" s="240"/>
      <c r="AF7" s="240"/>
      <c r="AG7" s="240"/>
      <c r="AH7" s="2153">
        <v>32</v>
      </c>
      <c r="AI7" s="2154"/>
      <c r="AJ7" s="2134"/>
      <c r="AK7" s="2086"/>
      <c r="AL7" s="2086"/>
      <c r="AM7" s="240"/>
      <c r="AN7" s="244"/>
      <c r="AO7" s="240"/>
      <c r="AP7" s="240"/>
      <c r="AQ7" s="2156"/>
      <c r="AR7" s="2157"/>
      <c r="AS7" s="2134"/>
      <c r="AT7" s="2086"/>
      <c r="AU7" s="2086"/>
      <c r="AV7" s="240"/>
      <c r="AW7" s="244"/>
      <c r="CN7"/>
    </row>
    <row r="8" spans="1:93" ht="12" customHeight="1">
      <c r="A8" s="240"/>
      <c r="B8" s="2187" t="s">
        <v>451</v>
      </c>
      <c r="C8" s="2188"/>
      <c r="D8" s="2188"/>
      <c r="E8" s="2188"/>
      <c r="F8" s="2188"/>
      <c r="G8" s="2188"/>
      <c r="H8" s="2188"/>
      <c r="I8" s="2188"/>
      <c r="J8" s="2188"/>
      <c r="K8" s="2188"/>
      <c r="L8" s="2188"/>
      <c r="M8" s="2188"/>
      <c r="N8" s="2188"/>
      <c r="O8" s="2188"/>
      <c r="P8" s="2188"/>
      <c r="Q8" s="2188"/>
      <c r="R8" s="2188"/>
      <c r="S8" s="2188"/>
      <c r="T8" s="2188"/>
      <c r="U8" s="2188"/>
      <c r="V8" s="2188"/>
      <c r="W8" s="2188"/>
      <c r="X8" s="2188"/>
      <c r="Y8" s="2188"/>
      <c r="Z8" s="2188"/>
      <c r="AA8" s="2188"/>
      <c r="AB8" s="2188"/>
      <c r="AC8" s="2188"/>
      <c r="AD8" s="2188"/>
      <c r="AE8" s="2189"/>
      <c r="AF8" s="245"/>
      <c r="AG8" s="240"/>
      <c r="AH8" s="2153"/>
      <c r="AI8" s="2154"/>
      <c r="AJ8" s="2134"/>
      <c r="AK8" s="2086"/>
      <c r="AL8" s="2086"/>
      <c r="AM8" s="2175" t="s">
        <v>164</v>
      </c>
      <c r="AN8" s="2176"/>
      <c r="AO8" s="240"/>
      <c r="AP8" s="240"/>
      <c r="AQ8" s="2156"/>
      <c r="AR8" s="2157"/>
      <c r="AS8" s="2134"/>
      <c r="AT8" s="2086"/>
      <c r="AU8" s="2086"/>
      <c r="AV8" s="2175" t="s">
        <v>164</v>
      </c>
      <c r="AW8" s="2176"/>
      <c r="CN8"/>
    </row>
    <row r="9" spans="1:93" ht="12" customHeight="1">
      <c r="A9" s="240"/>
      <c r="B9" s="2190" t="s">
        <v>452</v>
      </c>
      <c r="C9" s="2191"/>
      <c r="D9" s="2191"/>
      <c r="E9" s="2191"/>
      <c r="F9" s="2191"/>
      <c r="G9" s="2192"/>
      <c r="H9" s="2190" t="s">
        <v>453</v>
      </c>
      <c r="I9" s="2191"/>
      <c r="J9" s="2191"/>
      <c r="K9" s="2191"/>
      <c r="L9" s="2191"/>
      <c r="M9" s="2191"/>
      <c r="N9" s="2191"/>
      <c r="O9" s="2191"/>
      <c r="P9" s="2191"/>
      <c r="Q9" s="2191"/>
      <c r="R9" s="2191"/>
      <c r="S9" s="2191"/>
      <c r="T9" s="2193"/>
      <c r="U9" s="2193"/>
      <c r="V9" s="2193"/>
      <c r="W9" s="2193"/>
      <c r="X9" s="2193"/>
      <c r="Y9" s="2193"/>
      <c r="Z9" s="2193"/>
      <c r="AA9" s="2193"/>
      <c r="AB9" s="2193"/>
      <c r="AC9" s="2193"/>
      <c r="AD9" s="2193"/>
      <c r="AE9" s="892"/>
      <c r="AF9" s="245"/>
      <c r="AG9" s="240"/>
      <c r="AH9" s="2171"/>
      <c r="AI9" s="2172"/>
      <c r="AJ9" s="2162"/>
      <c r="AK9" s="2163"/>
      <c r="AL9" s="2163"/>
      <c r="AM9" s="2177"/>
      <c r="AN9" s="2178"/>
      <c r="AO9" s="240"/>
      <c r="AP9" s="240"/>
      <c r="AQ9" s="2158"/>
      <c r="AR9" s="2159"/>
      <c r="AS9" s="2162"/>
      <c r="AT9" s="2163"/>
      <c r="AU9" s="2163"/>
      <c r="AV9" s="2177"/>
      <c r="AW9" s="2178"/>
      <c r="CN9"/>
    </row>
    <row r="10" spans="1:93" ht="12" customHeight="1">
      <c r="A10" s="240"/>
      <c r="B10" s="2117" t="s">
        <v>454</v>
      </c>
      <c r="C10" s="2118"/>
      <c r="D10" s="2118"/>
      <c r="E10" s="2118"/>
      <c r="F10" s="2118"/>
      <c r="G10" s="2119"/>
      <c r="H10" s="2123" t="s">
        <v>455</v>
      </c>
      <c r="I10" s="2124"/>
      <c r="J10" s="2124"/>
      <c r="K10" s="2124"/>
      <c r="L10" s="2124"/>
      <c r="M10" s="2124"/>
      <c r="N10" s="2124"/>
      <c r="O10" s="2124"/>
      <c r="P10" s="2124"/>
      <c r="Q10" s="2124"/>
      <c r="R10" s="2124"/>
      <c r="S10" s="2124"/>
      <c r="T10" s="2125"/>
      <c r="U10" s="2125"/>
      <c r="V10" s="2125"/>
      <c r="W10" s="2125"/>
      <c r="X10" s="2125"/>
      <c r="Y10" s="2125"/>
      <c r="Z10" s="2125"/>
      <c r="AA10" s="2125"/>
      <c r="AB10" s="2125"/>
      <c r="AC10" s="2125"/>
      <c r="AD10" s="2125"/>
      <c r="AE10" s="2126"/>
      <c r="AF10" s="246"/>
      <c r="AG10" s="240"/>
      <c r="AH10" s="2198" t="s">
        <v>450</v>
      </c>
      <c r="AI10" s="2199"/>
      <c r="AJ10" s="2133"/>
      <c r="AK10" s="2099"/>
      <c r="AL10" s="2099"/>
      <c r="AM10" s="247"/>
      <c r="AN10" s="248"/>
      <c r="AO10" s="240"/>
      <c r="AP10" s="240"/>
      <c r="AQ10" s="2137">
        <v>315</v>
      </c>
      <c r="AR10" s="2138"/>
      <c r="AS10" s="2133"/>
      <c r="AT10" s="2099"/>
      <c r="AU10" s="2099"/>
      <c r="AV10" s="247"/>
      <c r="AW10" s="248"/>
      <c r="CN10"/>
    </row>
    <row r="11" spans="1:93" ht="12" customHeight="1">
      <c r="A11" s="240"/>
      <c r="B11" s="2120"/>
      <c r="C11" s="2121"/>
      <c r="D11" s="2121"/>
      <c r="E11" s="2121"/>
      <c r="F11" s="2121"/>
      <c r="G11" s="2122"/>
      <c r="H11" s="2200"/>
      <c r="I11" s="2201"/>
      <c r="J11" s="2201"/>
      <c r="K11" s="2201"/>
      <c r="L11" s="2201"/>
      <c r="M11" s="2201"/>
      <c r="N11" s="2201"/>
      <c r="O11" s="2201"/>
      <c r="P11" s="2201"/>
      <c r="Q11" s="2201"/>
      <c r="R11" s="2201"/>
      <c r="S11" s="2201"/>
      <c r="T11" s="646"/>
      <c r="U11" s="646"/>
      <c r="V11" s="646"/>
      <c r="W11" s="646"/>
      <c r="X11" s="646"/>
      <c r="Y11" s="646"/>
      <c r="Z11" s="646"/>
      <c r="AA11" s="646"/>
      <c r="AB11" s="646"/>
      <c r="AC11" s="646"/>
      <c r="AD11" s="646"/>
      <c r="AE11" s="2202"/>
      <c r="AF11" s="246"/>
      <c r="AG11" s="240"/>
      <c r="AH11" s="2153">
        <v>31</v>
      </c>
      <c r="AI11" s="2154"/>
      <c r="AJ11" s="2134"/>
      <c r="AK11" s="2086"/>
      <c r="AL11" s="2086"/>
      <c r="AM11" s="240"/>
      <c r="AN11" s="244"/>
      <c r="AO11" s="240"/>
      <c r="AP11" s="240"/>
      <c r="AQ11" s="2156"/>
      <c r="AR11" s="2157"/>
      <c r="AS11" s="2134"/>
      <c r="AT11" s="2086"/>
      <c r="AU11" s="2086"/>
      <c r="AV11" s="240"/>
      <c r="AW11" s="244"/>
      <c r="CN11"/>
    </row>
    <row r="12" spans="1:93" ht="12" customHeight="1">
      <c r="A12" s="240"/>
      <c r="B12" s="2117" t="s">
        <v>456</v>
      </c>
      <c r="C12" s="2118"/>
      <c r="D12" s="2118"/>
      <c r="E12" s="2118"/>
      <c r="F12" s="2118"/>
      <c r="G12" s="2119"/>
      <c r="H12" s="2200"/>
      <c r="I12" s="2201"/>
      <c r="J12" s="2201"/>
      <c r="K12" s="2201"/>
      <c r="L12" s="2201"/>
      <c r="M12" s="2201"/>
      <c r="N12" s="2201"/>
      <c r="O12" s="2201"/>
      <c r="P12" s="2201"/>
      <c r="Q12" s="2201"/>
      <c r="R12" s="2201"/>
      <c r="S12" s="2201"/>
      <c r="T12" s="646"/>
      <c r="U12" s="646"/>
      <c r="V12" s="646"/>
      <c r="W12" s="646"/>
      <c r="X12" s="646"/>
      <c r="Y12" s="646"/>
      <c r="Z12" s="646"/>
      <c r="AA12" s="646"/>
      <c r="AB12" s="646"/>
      <c r="AC12" s="646"/>
      <c r="AD12" s="646"/>
      <c r="AE12" s="2202"/>
      <c r="AF12" s="246"/>
      <c r="AG12" s="240"/>
      <c r="AH12" s="2153"/>
      <c r="AI12" s="2154"/>
      <c r="AJ12" s="2134"/>
      <c r="AK12" s="2086"/>
      <c r="AL12" s="2086"/>
      <c r="AM12" s="2175" t="s">
        <v>164</v>
      </c>
      <c r="AN12" s="2176"/>
      <c r="AO12" s="240"/>
      <c r="AP12" s="240"/>
      <c r="AQ12" s="2156"/>
      <c r="AR12" s="2157"/>
      <c r="AS12" s="2134"/>
      <c r="AT12" s="2086"/>
      <c r="AU12" s="2086"/>
      <c r="AV12" s="2175" t="s">
        <v>164</v>
      </c>
      <c r="AW12" s="2176"/>
      <c r="CN12"/>
    </row>
    <row r="13" spans="1:93" ht="12" customHeight="1">
      <c r="A13" s="240"/>
      <c r="B13" s="2120"/>
      <c r="C13" s="2121"/>
      <c r="D13" s="2121"/>
      <c r="E13" s="2121"/>
      <c r="F13" s="2121"/>
      <c r="G13" s="2122"/>
      <c r="H13" s="2127"/>
      <c r="I13" s="2128"/>
      <c r="J13" s="2128"/>
      <c r="K13" s="2128"/>
      <c r="L13" s="2128"/>
      <c r="M13" s="2128"/>
      <c r="N13" s="2128"/>
      <c r="O13" s="2128"/>
      <c r="P13" s="2128"/>
      <c r="Q13" s="2128"/>
      <c r="R13" s="2128"/>
      <c r="S13" s="2128"/>
      <c r="T13" s="2129"/>
      <c r="U13" s="2129"/>
      <c r="V13" s="2129"/>
      <c r="W13" s="2129"/>
      <c r="X13" s="2129"/>
      <c r="Y13" s="2129"/>
      <c r="Z13" s="2129"/>
      <c r="AA13" s="2129"/>
      <c r="AB13" s="2129"/>
      <c r="AC13" s="2129"/>
      <c r="AD13" s="2129"/>
      <c r="AE13" s="2130"/>
      <c r="AF13" s="246"/>
      <c r="AG13" s="240"/>
      <c r="AH13" s="2171"/>
      <c r="AI13" s="2172"/>
      <c r="AJ13" s="2162"/>
      <c r="AK13" s="2163"/>
      <c r="AL13" s="2163"/>
      <c r="AM13" s="2177"/>
      <c r="AN13" s="2178"/>
      <c r="AO13" s="240"/>
      <c r="AP13" s="240"/>
      <c r="AQ13" s="2158"/>
      <c r="AR13" s="2159"/>
      <c r="AS13" s="2162"/>
      <c r="AT13" s="2163"/>
      <c r="AU13" s="2163"/>
      <c r="AV13" s="2177"/>
      <c r="AW13" s="2178"/>
      <c r="CN13"/>
    </row>
    <row r="14" spans="1:93" ht="12" customHeight="1">
      <c r="A14" s="240"/>
      <c r="B14" s="2117" t="s">
        <v>457</v>
      </c>
      <c r="C14" s="2118"/>
      <c r="D14" s="2118"/>
      <c r="E14" s="2118"/>
      <c r="F14" s="2118"/>
      <c r="G14" s="2119"/>
      <c r="H14" s="2203" t="s">
        <v>458</v>
      </c>
      <c r="I14" s="2204"/>
      <c r="J14" s="2204"/>
      <c r="K14" s="2204"/>
      <c r="L14" s="2204"/>
      <c r="M14" s="2204"/>
      <c r="N14" s="2204"/>
      <c r="O14" s="2204"/>
      <c r="P14" s="2204"/>
      <c r="Q14" s="2204"/>
      <c r="R14" s="2204"/>
      <c r="S14" s="2204"/>
      <c r="T14" s="2205"/>
      <c r="U14" s="2205"/>
      <c r="V14" s="2205"/>
      <c r="W14" s="2205"/>
      <c r="X14" s="2205"/>
      <c r="Y14" s="2205"/>
      <c r="Z14" s="2205"/>
      <c r="AA14" s="2205"/>
      <c r="AB14" s="2205"/>
      <c r="AC14" s="2205"/>
      <c r="AD14" s="2205"/>
      <c r="AE14" s="2206"/>
      <c r="AF14" s="246"/>
      <c r="AG14" s="240"/>
      <c r="AH14" s="2137">
        <v>317</v>
      </c>
      <c r="AI14" s="2138"/>
      <c r="AJ14" s="2133"/>
      <c r="AK14" s="2099"/>
      <c r="AL14" s="2099"/>
      <c r="AM14" s="247"/>
      <c r="AN14" s="248"/>
      <c r="AO14" s="240"/>
      <c r="AP14" s="240"/>
      <c r="AQ14" s="2137">
        <v>314</v>
      </c>
      <c r="AR14" s="2138"/>
      <c r="AS14" s="2133"/>
      <c r="AT14" s="2099"/>
      <c r="AU14" s="2099"/>
      <c r="AV14" s="247"/>
      <c r="AW14" s="248"/>
      <c r="CN14"/>
    </row>
    <row r="15" spans="1:93" ht="12" customHeight="1">
      <c r="A15" s="240"/>
      <c r="B15" s="2120"/>
      <c r="C15" s="2121"/>
      <c r="D15" s="2121"/>
      <c r="E15" s="2121"/>
      <c r="F15" s="2121"/>
      <c r="G15" s="2122"/>
      <c r="H15" s="2207"/>
      <c r="I15" s="2208"/>
      <c r="J15" s="2208"/>
      <c r="K15" s="2208"/>
      <c r="L15" s="2208"/>
      <c r="M15" s="2208"/>
      <c r="N15" s="2208"/>
      <c r="O15" s="2208"/>
      <c r="P15" s="2208"/>
      <c r="Q15" s="2208"/>
      <c r="R15" s="2208"/>
      <c r="S15" s="2208"/>
      <c r="T15" s="2209"/>
      <c r="U15" s="2209"/>
      <c r="V15" s="2209"/>
      <c r="W15" s="2209"/>
      <c r="X15" s="2209"/>
      <c r="Y15" s="2209"/>
      <c r="Z15" s="2209"/>
      <c r="AA15" s="2209"/>
      <c r="AB15" s="2209"/>
      <c r="AC15" s="2209"/>
      <c r="AD15" s="2209"/>
      <c r="AE15" s="2210"/>
      <c r="AF15" s="246"/>
      <c r="AG15" s="240"/>
      <c r="AH15" s="2196"/>
      <c r="AI15" s="2197"/>
      <c r="AJ15" s="2134"/>
      <c r="AK15" s="2086"/>
      <c r="AL15" s="2086"/>
      <c r="AM15" s="240"/>
      <c r="AN15" s="244"/>
      <c r="AO15" s="240"/>
      <c r="AP15" s="240"/>
      <c r="AQ15" s="2156"/>
      <c r="AR15" s="2157"/>
      <c r="AS15" s="2134"/>
      <c r="AT15" s="2086"/>
      <c r="AU15" s="2086"/>
      <c r="AV15" s="240"/>
      <c r="AW15" s="244"/>
      <c r="CN15"/>
    </row>
    <row r="16" spans="1:93" ht="12" customHeight="1">
      <c r="A16" s="240"/>
      <c r="B16" s="2142" t="s">
        <v>459</v>
      </c>
      <c r="C16" s="2143"/>
      <c r="D16" s="2143"/>
      <c r="E16" s="2143"/>
      <c r="F16" s="2143"/>
      <c r="G16" s="2144"/>
      <c r="H16" s="2203" t="s">
        <v>460</v>
      </c>
      <c r="I16" s="2204"/>
      <c r="J16" s="2204"/>
      <c r="K16" s="2204"/>
      <c r="L16" s="2204"/>
      <c r="M16" s="2204"/>
      <c r="N16" s="2204"/>
      <c r="O16" s="2204"/>
      <c r="P16" s="2204"/>
      <c r="Q16" s="2204"/>
      <c r="R16" s="2204"/>
      <c r="S16" s="2204"/>
      <c r="T16" s="2205"/>
      <c r="U16" s="2205"/>
      <c r="V16" s="2205"/>
      <c r="W16" s="2205"/>
      <c r="X16" s="2205"/>
      <c r="Y16" s="2205"/>
      <c r="Z16" s="2205"/>
      <c r="AA16" s="2205"/>
      <c r="AB16" s="2205"/>
      <c r="AC16" s="2205"/>
      <c r="AD16" s="2205"/>
      <c r="AE16" s="2206"/>
      <c r="AF16" s="246"/>
      <c r="AG16" s="240"/>
      <c r="AH16" s="2196"/>
      <c r="AI16" s="2197"/>
      <c r="AJ16" s="2134"/>
      <c r="AK16" s="2086"/>
      <c r="AL16" s="2086"/>
      <c r="AM16" s="2175" t="s">
        <v>164</v>
      </c>
      <c r="AN16" s="2176"/>
      <c r="AO16" s="240"/>
      <c r="AP16" s="240"/>
      <c r="AQ16" s="2156"/>
      <c r="AR16" s="2157"/>
      <c r="AS16" s="2134"/>
      <c r="AT16" s="2086"/>
      <c r="AU16" s="2086"/>
      <c r="AV16" s="2175" t="s">
        <v>164</v>
      </c>
      <c r="AW16" s="2176"/>
      <c r="CN16"/>
    </row>
    <row r="17" spans="1:92" ht="12" customHeight="1" thickBot="1">
      <c r="A17" s="240"/>
      <c r="B17" s="2145"/>
      <c r="C17" s="2146"/>
      <c r="D17" s="2146"/>
      <c r="E17" s="2146"/>
      <c r="F17" s="2146"/>
      <c r="G17" s="2147"/>
      <c r="H17" s="2207"/>
      <c r="I17" s="2208"/>
      <c r="J17" s="2208"/>
      <c r="K17" s="2208"/>
      <c r="L17" s="2208"/>
      <c r="M17" s="2208"/>
      <c r="N17" s="2208"/>
      <c r="O17" s="2208"/>
      <c r="P17" s="2208"/>
      <c r="Q17" s="2208"/>
      <c r="R17" s="2208"/>
      <c r="S17" s="2208"/>
      <c r="T17" s="2209"/>
      <c r="U17" s="2209"/>
      <c r="V17" s="2209"/>
      <c r="W17" s="2209"/>
      <c r="X17" s="2209"/>
      <c r="Y17" s="2209"/>
      <c r="Z17" s="2209"/>
      <c r="AA17" s="2209"/>
      <c r="AB17" s="2209"/>
      <c r="AC17" s="2209"/>
      <c r="AD17" s="2209"/>
      <c r="AE17" s="2210"/>
      <c r="AF17" s="246"/>
      <c r="AG17" s="240"/>
      <c r="AH17" s="2148"/>
      <c r="AI17" s="2149"/>
      <c r="AJ17" s="2135"/>
      <c r="AK17" s="2088"/>
      <c r="AL17" s="2088"/>
      <c r="AM17" s="2194"/>
      <c r="AN17" s="2195"/>
      <c r="AO17" s="240"/>
      <c r="AP17" s="240"/>
      <c r="AQ17" s="2158"/>
      <c r="AR17" s="2159"/>
      <c r="AS17" s="2162"/>
      <c r="AT17" s="2163"/>
      <c r="AU17" s="2163"/>
      <c r="AV17" s="2177"/>
      <c r="AW17" s="2178"/>
      <c r="CN17"/>
    </row>
    <row r="18" spans="1:92" ht="12" customHeight="1">
      <c r="A18" s="240"/>
      <c r="B18" s="2117" t="s">
        <v>461</v>
      </c>
      <c r="C18" s="2118"/>
      <c r="D18" s="2118"/>
      <c r="E18" s="2118"/>
      <c r="F18" s="2118"/>
      <c r="G18" s="2119"/>
      <c r="H18" s="2123" t="s">
        <v>462</v>
      </c>
      <c r="I18" s="2124"/>
      <c r="J18" s="2124"/>
      <c r="K18" s="2124"/>
      <c r="L18" s="2124"/>
      <c r="M18" s="2124"/>
      <c r="N18" s="2124"/>
      <c r="O18" s="2124"/>
      <c r="P18" s="2124"/>
      <c r="Q18" s="2124"/>
      <c r="R18" s="2124"/>
      <c r="S18" s="2124"/>
      <c r="T18" s="2125"/>
      <c r="U18" s="2125"/>
      <c r="V18" s="2125"/>
      <c r="W18" s="2125"/>
      <c r="X18" s="2125"/>
      <c r="Y18" s="2125"/>
      <c r="Z18" s="2125"/>
      <c r="AA18" s="2125"/>
      <c r="AB18" s="2125"/>
      <c r="AC18" s="2125"/>
      <c r="AD18" s="2125"/>
      <c r="AE18" s="2126"/>
      <c r="AF18" s="246"/>
      <c r="AG18" s="240"/>
      <c r="AH18" s="2212" t="s">
        <v>463</v>
      </c>
      <c r="AI18" s="2212"/>
      <c r="AJ18" s="2212"/>
      <c r="AK18" s="2212"/>
      <c r="AL18" s="2212"/>
      <c r="AM18" s="2212"/>
      <c r="AN18" s="2212"/>
      <c r="AO18" s="240"/>
      <c r="AP18" s="240"/>
      <c r="AQ18" s="2137">
        <v>313</v>
      </c>
      <c r="AR18" s="2138"/>
      <c r="AS18" s="2218"/>
      <c r="AT18" s="2219"/>
      <c r="AU18" s="2219"/>
      <c r="AV18" s="247"/>
      <c r="AW18" s="248"/>
      <c r="CN18"/>
    </row>
    <row r="19" spans="1:92" ht="12" customHeight="1">
      <c r="A19" s="240"/>
      <c r="B19" s="2120"/>
      <c r="C19" s="2121"/>
      <c r="D19" s="2121"/>
      <c r="E19" s="2121"/>
      <c r="F19" s="2121"/>
      <c r="G19" s="2122"/>
      <c r="H19" s="2127"/>
      <c r="I19" s="2128"/>
      <c r="J19" s="2128"/>
      <c r="K19" s="2128"/>
      <c r="L19" s="2128"/>
      <c r="M19" s="2128"/>
      <c r="N19" s="2128"/>
      <c r="O19" s="2128"/>
      <c r="P19" s="2128"/>
      <c r="Q19" s="2128"/>
      <c r="R19" s="2128"/>
      <c r="S19" s="2128"/>
      <c r="T19" s="2129"/>
      <c r="U19" s="2129"/>
      <c r="V19" s="2129"/>
      <c r="W19" s="2129"/>
      <c r="X19" s="2129"/>
      <c r="Y19" s="2129"/>
      <c r="Z19" s="2129"/>
      <c r="AA19" s="2129"/>
      <c r="AB19" s="2129"/>
      <c r="AC19" s="2129"/>
      <c r="AD19" s="2129"/>
      <c r="AE19" s="2130"/>
      <c r="AF19" s="246"/>
      <c r="AG19" s="240"/>
      <c r="AH19" s="2105"/>
      <c r="AI19" s="2105"/>
      <c r="AJ19" s="2105"/>
      <c r="AK19" s="2105"/>
      <c r="AL19" s="2105"/>
      <c r="AM19" s="2105"/>
      <c r="AN19" s="2105"/>
      <c r="AO19" s="240"/>
      <c r="AP19" s="240"/>
      <c r="AQ19" s="2153" t="s">
        <v>464</v>
      </c>
      <c r="AR19" s="2154"/>
      <c r="AS19" s="2220"/>
      <c r="AT19" s="2221"/>
      <c r="AU19" s="2221"/>
      <c r="AV19" s="240"/>
      <c r="AW19" s="244"/>
      <c r="CN19"/>
    </row>
    <row r="20" spans="1:92" ht="12" customHeight="1">
      <c r="A20" s="240"/>
      <c r="B20" s="247"/>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50"/>
      <c r="AG20" s="240"/>
      <c r="AH20" s="240"/>
      <c r="AI20" s="240"/>
      <c r="AJ20" s="240"/>
      <c r="AK20" s="240"/>
      <c r="AL20" s="240"/>
      <c r="AM20" s="240"/>
      <c r="AN20" s="240"/>
      <c r="AO20" s="240"/>
      <c r="AP20" s="240"/>
      <c r="AQ20" s="2153"/>
      <c r="AR20" s="2154"/>
      <c r="AS20" s="2220"/>
      <c r="AT20" s="2221"/>
      <c r="AU20" s="2221"/>
      <c r="AV20" s="146"/>
      <c r="AW20" s="251"/>
      <c r="CN20"/>
    </row>
    <row r="21" spans="1:92" ht="12" customHeight="1">
      <c r="A21" s="240"/>
      <c r="B21" s="252"/>
      <c r="C21" s="252"/>
      <c r="D21" s="252"/>
      <c r="E21" s="252"/>
      <c r="F21" s="252"/>
      <c r="G21" s="252"/>
      <c r="H21" s="252"/>
      <c r="I21" s="252"/>
      <c r="J21" s="252"/>
      <c r="K21" s="252"/>
      <c r="L21" s="252"/>
      <c r="M21" s="252"/>
      <c r="N21" s="252"/>
      <c r="O21" s="252"/>
      <c r="P21" s="252"/>
      <c r="Q21" s="252"/>
      <c r="R21" s="252"/>
      <c r="S21" s="252"/>
      <c r="T21" s="252"/>
      <c r="U21" s="252"/>
      <c r="V21" s="252"/>
      <c r="W21" s="252"/>
      <c r="X21" s="252"/>
      <c r="Y21" s="252"/>
      <c r="Z21" s="252"/>
      <c r="AA21" s="252"/>
      <c r="AB21" s="252"/>
      <c r="AC21" s="252"/>
      <c r="AD21" s="252"/>
      <c r="AE21" s="252"/>
      <c r="AF21" s="250"/>
      <c r="AG21" s="240"/>
      <c r="AH21" s="2141" t="s">
        <v>465</v>
      </c>
      <c r="AI21" s="2105"/>
      <c r="AJ21" s="2105"/>
      <c r="AK21" s="2105"/>
      <c r="AL21" s="2105"/>
      <c r="AM21" s="2105"/>
      <c r="AN21" s="2105"/>
      <c r="AO21" s="240"/>
      <c r="AP21" s="240"/>
      <c r="AQ21" s="2153"/>
      <c r="AR21" s="2154"/>
      <c r="AS21" s="2220"/>
      <c r="AT21" s="2221"/>
      <c r="AU21" s="2221"/>
      <c r="AV21" s="2105" t="s">
        <v>164</v>
      </c>
      <c r="AW21" s="2112"/>
      <c r="CN21"/>
    </row>
    <row r="22" spans="1:92" ht="12" customHeight="1" thickBot="1">
      <c r="A22" s="240"/>
      <c r="B22" s="240"/>
      <c r="C22" s="253"/>
      <c r="D22" s="253"/>
      <c r="E22" s="253"/>
      <c r="F22" s="254"/>
      <c r="G22" s="254"/>
      <c r="H22" s="254"/>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40"/>
      <c r="AH22" s="2141"/>
      <c r="AI22" s="2105"/>
      <c r="AJ22" s="2105"/>
      <c r="AK22" s="2105"/>
      <c r="AL22" s="2105"/>
      <c r="AM22" s="2105"/>
      <c r="AN22" s="2105"/>
      <c r="AO22" s="240"/>
      <c r="AP22" s="240"/>
      <c r="AQ22" s="2148"/>
      <c r="AR22" s="2149"/>
      <c r="AS22" s="2222"/>
      <c r="AT22" s="2223"/>
      <c r="AU22" s="2223"/>
      <c r="AV22" s="2107"/>
      <c r="AW22" s="2113"/>
      <c r="CN22"/>
    </row>
    <row r="23" spans="1:92" ht="12" customHeight="1">
      <c r="A23" s="2100" t="s">
        <v>466</v>
      </c>
      <c r="B23" s="2101"/>
      <c r="C23" s="2101"/>
      <c r="D23" s="2101"/>
      <c r="E23" s="2102"/>
      <c r="F23" s="2103" t="s">
        <v>467</v>
      </c>
      <c r="G23" s="2101"/>
      <c r="H23" s="2101"/>
      <c r="I23" s="2101"/>
      <c r="J23" s="2104"/>
      <c r="K23" s="2096" t="s">
        <v>468</v>
      </c>
      <c r="L23" s="2096"/>
      <c r="M23" s="256"/>
      <c r="N23" s="2096" t="s">
        <v>469</v>
      </c>
      <c r="O23" s="2096"/>
      <c r="P23" s="2100" t="s">
        <v>470</v>
      </c>
      <c r="Q23" s="2101"/>
      <c r="R23" s="2101"/>
      <c r="S23" s="2101"/>
      <c r="T23" s="2102"/>
      <c r="U23" s="2103" t="s">
        <v>471</v>
      </c>
      <c r="V23" s="2101"/>
      <c r="W23" s="2101"/>
      <c r="X23" s="2101"/>
      <c r="Y23" s="2104"/>
      <c r="Z23" s="247"/>
      <c r="AA23" s="247"/>
      <c r="AB23" s="247"/>
      <c r="AC23" s="247"/>
      <c r="AD23" s="257"/>
      <c r="AE23" s="258"/>
      <c r="AF23" s="247"/>
      <c r="AG23" s="247"/>
      <c r="AH23" s="247"/>
      <c r="AI23" s="257"/>
      <c r="AJ23" s="258"/>
      <c r="AK23" s="247"/>
      <c r="AL23" s="247"/>
      <c r="AM23" s="247"/>
      <c r="AN23" s="257"/>
      <c r="AO23" s="2140" t="s">
        <v>472</v>
      </c>
      <c r="AP23" s="2105"/>
      <c r="AQ23" s="2212" t="s">
        <v>473</v>
      </c>
      <c r="AR23" s="2212"/>
      <c r="AS23" s="2105"/>
      <c r="AT23" s="240"/>
      <c r="AU23" s="240"/>
      <c r="AV23" s="240"/>
      <c r="AW23" s="259"/>
      <c r="CN23"/>
    </row>
    <row r="24" spans="1:92" ht="12" customHeight="1">
      <c r="A24" s="2109"/>
      <c r="B24" s="2084"/>
      <c r="C24" s="2084"/>
      <c r="D24" s="240"/>
      <c r="E24" s="259"/>
      <c r="F24" s="2083"/>
      <c r="G24" s="2084"/>
      <c r="H24" s="2084"/>
      <c r="I24" s="240"/>
      <c r="J24" s="244"/>
      <c r="K24" s="2097"/>
      <c r="L24" s="2097"/>
      <c r="M24" s="260"/>
      <c r="N24" s="2097"/>
      <c r="O24" s="2097"/>
      <c r="P24" s="2109"/>
      <c r="Q24" s="2084"/>
      <c r="R24" s="2084"/>
      <c r="S24" s="240"/>
      <c r="T24" s="259"/>
      <c r="U24" s="2083"/>
      <c r="V24" s="2084"/>
      <c r="W24" s="2084"/>
      <c r="X24" s="240"/>
      <c r="Y24" s="244"/>
      <c r="Z24" s="240"/>
      <c r="AA24" s="2139" t="s">
        <v>474</v>
      </c>
      <c r="AB24" s="2105"/>
      <c r="AC24" s="2105"/>
      <c r="AD24" s="259"/>
      <c r="AE24" s="261"/>
      <c r="AF24" s="240"/>
      <c r="AG24" s="2097" t="s">
        <v>468</v>
      </c>
      <c r="AH24" s="240"/>
      <c r="AI24" s="259"/>
      <c r="AJ24" s="261"/>
      <c r="AK24" s="2139" t="s">
        <v>475</v>
      </c>
      <c r="AL24" s="2105"/>
      <c r="AM24" s="2105"/>
      <c r="AN24" s="259"/>
      <c r="AO24" s="2141"/>
      <c r="AP24" s="2105"/>
      <c r="AQ24" s="2105"/>
      <c r="AR24" s="2105"/>
      <c r="AS24" s="2105"/>
      <c r="AT24" s="240"/>
      <c r="AU24" s="240"/>
      <c r="AV24" s="240"/>
      <c r="AW24" s="259"/>
      <c r="CN24"/>
    </row>
    <row r="25" spans="1:92" ht="12" customHeight="1">
      <c r="A25" s="2110"/>
      <c r="B25" s="2086"/>
      <c r="C25" s="2086"/>
      <c r="D25" s="240"/>
      <c r="E25" s="259"/>
      <c r="F25" s="2085"/>
      <c r="G25" s="2086"/>
      <c r="H25" s="2086"/>
      <c r="I25" s="240"/>
      <c r="J25" s="244"/>
      <c r="K25" s="2097"/>
      <c r="L25" s="2097"/>
      <c r="M25" s="260"/>
      <c r="N25" s="2097"/>
      <c r="O25" s="2097"/>
      <c r="P25" s="2110"/>
      <c r="Q25" s="2086"/>
      <c r="R25" s="2086"/>
      <c r="S25" s="240"/>
      <c r="T25" s="259"/>
      <c r="U25" s="2085"/>
      <c r="V25" s="2086"/>
      <c r="W25" s="2086"/>
      <c r="X25" s="240"/>
      <c r="Y25" s="244"/>
      <c r="Z25" s="240"/>
      <c r="AA25" s="2105"/>
      <c r="AB25" s="2105"/>
      <c r="AC25" s="2105"/>
      <c r="AD25" s="259"/>
      <c r="AE25" s="261"/>
      <c r="AF25" s="240"/>
      <c r="AG25" s="2097"/>
      <c r="AH25" s="240"/>
      <c r="AI25" s="259"/>
      <c r="AJ25" s="261"/>
      <c r="AK25" s="2105"/>
      <c r="AL25" s="2105"/>
      <c r="AM25" s="2105"/>
      <c r="AN25" s="259"/>
      <c r="AO25" s="2141"/>
      <c r="AP25" s="2105"/>
      <c r="AQ25" s="240"/>
      <c r="AR25" s="240"/>
      <c r="AS25" s="240"/>
      <c r="AT25" s="240"/>
      <c r="AU25" s="240"/>
      <c r="AV25" s="240"/>
      <c r="AW25" s="259"/>
      <c r="CN25"/>
    </row>
    <row r="26" spans="1:92" ht="12" customHeight="1">
      <c r="A26" s="2110"/>
      <c r="B26" s="2086"/>
      <c r="C26" s="2086"/>
      <c r="D26" s="2105" t="s">
        <v>164</v>
      </c>
      <c r="E26" s="2106"/>
      <c r="F26" s="2085"/>
      <c r="G26" s="2086"/>
      <c r="H26" s="2086"/>
      <c r="I26" s="2105" t="s">
        <v>164</v>
      </c>
      <c r="J26" s="2112"/>
      <c r="K26" s="2097"/>
      <c r="L26" s="2097"/>
      <c r="M26" s="260"/>
      <c r="N26" s="2097"/>
      <c r="O26" s="2097"/>
      <c r="P26" s="2110"/>
      <c r="Q26" s="2086"/>
      <c r="R26" s="2086"/>
      <c r="S26" s="2105" t="s">
        <v>164</v>
      </c>
      <c r="T26" s="2106"/>
      <c r="U26" s="2085"/>
      <c r="V26" s="2086"/>
      <c r="W26" s="2086"/>
      <c r="X26" s="2105" t="s">
        <v>164</v>
      </c>
      <c r="Y26" s="2112"/>
      <c r="Z26" s="240"/>
      <c r="AA26" s="2105"/>
      <c r="AB26" s="2105"/>
      <c r="AC26" s="2105"/>
      <c r="AD26" s="259"/>
      <c r="AE26" s="261"/>
      <c r="AF26" s="240"/>
      <c r="AG26" s="2097"/>
      <c r="AH26" s="240"/>
      <c r="AI26" s="259"/>
      <c r="AJ26" s="261"/>
      <c r="AK26" s="2105"/>
      <c r="AL26" s="2105"/>
      <c r="AM26" s="2105"/>
      <c r="AN26" s="259"/>
      <c r="AO26" s="240"/>
      <c r="AP26" s="240"/>
      <c r="AQ26" s="240"/>
      <c r="AR26" s="240"/>
      <c r="AS26" s="240"/>
      <c r="AT26" s="240"/>
      <c r="AU26" s="240"/>
      <c r="AV26" s="240"/>
      <c r="AW26" s="259"/>
      <c r="CN26"/>
    </row>
    <row r="27" spans="1:92" ht="12" customHeight="1" thickBot="1">
      <c r="A27" s="2111"/>
      <c r="B27" s="2088"/>
      <c r="C27" s="2088"/>
      <c r="D27" s="2107"/>
      <c r="E27" s="2108"/>
      <c r="F27" s="2087"/>
      <c r="G27" s="2088"/>
      <c r="H27" s="2088"/>
      <c r="I27" s="2107"/>
      <c r="J27" s="2113"/>
      <c r="K27" s="2097"/>
      <c r="L27" s="2097"/>
      <c r="M27" s="260"/>
      <c r="N27" s="2097"/>
      <c r="O27" s="2097"/>
      <c r="P27" s="2111"/>
      <c r="Q27" s="2088"/>
      <c r="R27" s="2088"/>
      <c r="S27" s="2107"/>
      <c r="T27" s="2108"/>
      <c r="U27" s="2087"/>
      <c r="V27" s="2088"/>
      <c r="W27" s="2088"/>
      <c r="X27" s="2107"/>
      <c r="Y27" s="2113"/>
      <c r="Z27" s="262"/>
      <c r="AA27" s="262"/>
      <c r="AB27" s="262"/>
      <c r="AC27" s="262"/>
      <c r="AD27" s="263"/>
      <c r="AE27" s="261"/>
      <c r="AF27" s="240"/>
      <c r="AG27" s="240"/>
      <c r="AH27" s="240"/>
      <c r="AI27" s="259"/>
      <c r="AJ27" s="264"/>
      <c r="AK27" s="262"/>
      <c r="AL27" s="262"/>
      <c r="AM27" s="262"/>
      <c r="AN27" s="263"/>
      <c r="AO27" s="240"/>
      <c r="AP27" s="240"/>
      <c r="AQ27" s="240"/>
      <c r="AR27" s="240"/>
      <c r="AS27" s="240"/>
      <c r="AT27" s="240"/>
      <c r="AU27" s="240"/>
      <c r="AV27" s="240"/>
      <c r="AW27" s="259"/>
      <c r="CN27"/>
    </row>
    <row r="28" spans="1:92" ht="12" customHeight="1">
      <c r="A28" s="240"/>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136" t="s">
        <v>476</v>
      </c>
      <c r="AP28" s="2136"/>
      <c r="AQ28" s="2136"/>
      <c r="AR28" s="2136"/>
      <c r="AS28" s="2136"/>
      <c r="AT28" s="2136"/>
      <c r="AU28" s="2136"/>
      <c r="AV28" s="240"/>
      <c r="AW28" s="259"/>
      <c r="CN28"/>
    </row>
    <row r="29" spans="1:92" ht="12" customHeight="1" thickBot="1">
      <c r="A29" s="240"/>
      <c r="B29" s="240"/>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136"/>
      <c r="AP29" s="2136"/>
      <c r="AQ29" s="2136"/>
      <c r="AR29" s="2136"/>
      <c r="AS29" s="2136"/>
      <c r="AT29" s="2136"/>
      <c r="AU29" s="2136"/>
      <c r="AV29" s="240"/>
      <c r="AW29" s="259"/>
      <c r="CN29"/>
    </row>
    <row r="30" spans="1:92" ht="12" customHeight="1">
      <c r="A30" s="2224">
        <v>308</v>
      </c>
      <c r="B30" s="2094"/>
      <c r="C30" s="2094"/>
      <c r="D30" s="2094"/>
      <c r="E30" s="2095"/>
      <c r="F30" s="2093">
        <v>307</v>
      </c>
      <c r="G30" s="2094"/>
      <c r="H30" s="2094"/>
      <c r="I30" s="2094"/>
      <c r="J30" s="2095"/>
      <c r="K30" s="2093">
        <v>306</v>
      </c>
      <c r="L30" s="2094"/>
      <c r="M30" s="2094"/>
      <c r="N30" s="2094"/>
      <c r="O30" s="2095"/>
      <c r="P30" s="2093">
        <v>305</v>
      </c>
      <c r="Q30" s="2094"/>
      <c r="R30" s="2094"/>
      <c r="S30" s="2094"/>
      <c r="T30" s="2095"/>
      <c r="U30" s="2093">
        <v>304</v>
      </c>
      <c r="V30" s="2094"/>
      <c r="W30" s="2094"/>
      <c r="X30" s="2094"/>
      <c r="Y30" s="2095"/>
      <c r="Z30" s="2093">
        <v>303</v>
      </c>
      <c r="AA30" s="2094"/>
      <c r="AB30" s="2094"/>
      <c r="AC30" s="2094"/>
      <c r="AD30" s="2095"/>
      <c r="AE30" s="2093">
        <v>302</v>
      </c>
      <c r="AF30" s="2094"/>
      <c r="AG30" s="2094"/>
      <c r="AH30" s="2094"/>
      <c r="AI30" s="2095"/>
      <c r="AJ30" s="2093">
        <v>301</v>
      </c>
      <c r="AK30" s="2094"/>
      <c r="AL30" s="2094"/>
      <c r="AM30" s="2094"/>
      <c r="AN30" s="2211"/>
      <c r="AO30" s="240"/>
      <c r="AP30" s="240"/>
      <c r="AQ30" s="240"/>
      <c r="AR30" s="240"/>
      <c r="AS30" s="240"/>
      <c r="AT30" s="240"/>
      <c r="AU30" s="240"/>
      <c r="AV30" s="240"/>
      <c r="AW30" s="259"/>
      <c r="CN30"/>
    </row>
    <row r="31" spans="1:92" ht="12" customHeight="1">
      <c r="A31" s="2109"/>
      <c r="B31" s="2084"/>
      <c r="C31" s="2084"/>
      <c r="D31" s="174"/>
      <c r="E31" s="525"/>
      <c r="F31" s="2083"/>
      <c r="G31" s="2084"/>
      <c r="H31" s="2084"/>
      <c r="I31" s="174"/>
      <c r="J31" s="525"/>
      <c r="K31" s="2083"/>
      <c r="L31" s="2084"/>
      <c r="M31" s="2084"/>
      <c r="N31" s="174"/>
      <c r="O31" s="525"/>
      <c r="P31" s="2083"/>
      <c r="Q31" s="2084"/>
      <c r="R31" s="2084"/>
      <c r="S31" s="174"/>
      <c r="T31" s="525"/>
      <c r="U31" s="2083"/>
      <c r="V31" s="2084"/>
      <c r="W31" s="2084"/>
      <c r="X31" s="174"/>
      <c r="Y31" s="525"/>
      <c r="Z31" s="2083"/>
      <c r="AA31" s="2084"/>
      <c r="AB31" s="2084"/>
      <c r="AC31" s="174"/>
      <c r="AD31" s="525"/>
      <c r="AE31" s="2083"/>
      <c r="AF31" s="2084"/>
      <c r="AG31" s="2084"/>
      <c r="AH31" s="174"/>
      <c r="AI31" s="525"/>
      <c r="AJ31" s="2083"/>
      <c r="AK31" s="2084"/>
      <c r="AL31" s="2084"/>
      <c r="AM31" s="174"/>
      <c r="AN31" s="526"/>
      <c r="AO31" s="240"/>
      <c r="AP31" s="2105" t="s">
        <v>477</v>
      </c>
      <c r="AQ31" s="2105"/>
      <c r="AR31" s="2105"/>
      <c r="AS31" s="2105"/>
      <c r="AT31" s="2105"/>
      <c r="AU31" s="2105"/>
      <c r="AV31" s="2105"/>
      <c r="AW31" s="259"/>
      <c r="CN31"/>
    </row>
    <row r="32" spans="1:92" ht="12" customHeight="1">
      <c r="A32" s="2110"/>
      <c r="B32" s="2086"/>
      <c r="C32" s="2086"/>
      <c r="D32" s="174"/>
      <c r="E32" s="525"/>
      <c r="F32" s="2085"/>
      <c r="G32" s="2086"/>
      <c r="H32" s="2086"/>
      <c r="I32" s="174"/>
      <c r="J32" s="525"/>
      <c r="K32" s="2085"/>
      <c r="L32" s="2086"/>
      <c r="M32" s="2086"/>
      <c r="N32" s="174"/>
      <c r="O32" s="525"/>
      <c r="P32" s="2085"/>
      <c r="Q32" s="2086"/>
      <c r="R32" s="2086"/>
      <c r="S32" s="174"/>
      <c r="T32" s="525"/>
      <c r="U32" s="2085"/>
      <c r="V32" s="2086"/>
      <c r="W32" s="2086"/>
      <c r="X32" s="174"/>
      <c r="Y32" s="525"/>
      <c r="Z32" s="2085"/>
      <c r="AA32" s="2086"/>
      <c r="AB32" s="2086"/>
      <c r="AC32" s="174"/>
      <c r="AD32" s="525"/>
      <c r="AE32" s="2085"/>
      <c r="AF32" s="2086"/>
      <c r="AG32" s="2086"/>
      <c r="AH32" s="174"/>
      <c r="AI32" s="525"/>
      <c r="AJ32" s="2085"/>
      <c r="AK32" s="2086"/>
      <c r="AL32" s="2086"/>
      <c r="AM32" s="174"/>
      <c r="AN32" s="526"/>
      <c r="AO32" s="240"/>
      <c r="AP32" s="2105"/>
      <c r="AQ32" s="2105"/>
      <c r="AR32" s="2105"/>
      <c r="AS32" s="2105"/>
      <c r="AT32" s="2105"/>
      <c r="AU32" s="2105"/>
      <c r="AV32" s="2105"/>
      <c r="AW32" s="259"/>
      <c r="CN32"/>
    </row>
    <row r="33" spans="1:92" ht="12" customHeight="1">
      <c r="A33" s="2110"/>
      <c r="B33" s="2086"/>
      <c r="C33" s="2086"/>
      <c r="D33" s="2089" t="s">
        <v>164</v>
      </c>
      <c r="E33" s="2090"/>
      <c r="F33" s="2085"/>
      <c r="G33" s="2086"/>
      <c r="H33" s="2086"/>
      <c r="I33" s="2089" t="s">
        <v>164</v>
      </c>
      <c r="J33" s="2090"/>
      <c r="K33" s="2085"/>
      <c r="L33" s="2086"/>
      <c r="M33" s="2086"/>
      <c r="N33" s="2089" t="s">
        <v>164</v>
      </c>
      <c r="O33" s="2090"/>
      <c r="P33" s="2085"/>
      <c r="Q33" s="2086"/>
      <c r="R33" s="2086"/>
      <c r="S33" s="2089" t="s">
        <v>164</v>
      </c>
      <c r="T33" s="2090"/>
      <c r="U33" s="2085"/>
      <c r="V33" s="2086"/>
      <c r="W33" s="2086"/>
      <c r="X33" s="2089" t="s">
        <v>164</v>
      </c>
      <c r="Y33" s="2090"/>
      <c r="Z33" s="2085"/>
      <c r="AA33" s="2086"/>
      <c r="AB33" s="2086"/>
      <c r="AC33" s="2089" t="s">
        <v>164</v>
      </c>
      <c r="AD33" s="2090"/>
      <c r="AE33" s="2085"/>
      <c r="AF33" s="2086"/>
      <c r="AG33" s="2086"/>
      <c r="AH33" s="2089" t="s">
        <v>164</v>
      </c>
      <c r="AI33" s="2090"/>
      <c r="AJ33" s="2085"/>
      <c r="AK33" s="2086"/>
      <c r="AL33" s="2086"/>
      <c r="AM33" s="2089" t="s">
        <v>164</v>
      </c>
      <c r="AN33" s="2216"/>
      <c r="AO33" s="240"/>
      <c r="AP33" s="2105" t="s">
        <v>478</v>
      </c>
      <c r="AQ33" s="2105"/>
      <c r="AR33" s="2105"/>
      <c r="AS33" s="2105"/>
      <c r="AT33" s="2105"/>
      <c r="AU33" s="2105"/>
      <c r="AV33" s="2105"/>
      <c r="AW33" s="259"/>
      <c r="CN33"/>
    </row>
    <row r="34" spans="1:92" ht="12" customHeight="1" thickBot="1">
      <c r="A34" s="2111"/>
      <c r="B34" s="2088"/>
      <c r="C34" s="2088"/>
      <c r="D34" s="2091"/>
      <c r="E34" s="2092"/>
      <c r="F34" s="2087"/>
      <c r="G34" s="2088"/>
      <c r="H34" s="2088"/>
      <c r="I34" s="2091"/>
      <c r="J34" s="2092"/>
      <c r="K34" s="2087"/>
      <c r="L34" s="2088"/>
      <c r="M34" s="2088"/>
      <c r="N34" s="2091"/>
      <c r="O34" s="2092"/>
      <c r="P34" s="2087"/>
      <c r="Q34" s="2088"/>
      <c r="R34" s="2088"/>
      <c r="S34" s="2091"/>
      <c r="T34" s="2092"/>
      <c r="U34" s="2087"/>
      <c r="V34" s="2088"/>
      <c r="W34" s="2088"/>
      <c r="X34" s="2091"/>
      <c r="Y34" s="2092"/>
      <c r="Z34" s="2087"/>
      <c r="AA34" s="2088"/>
      <c r="AB34" s="2088"/>
      <c r="AC34" s="2091"/>
      <c r="AD34" s="2092"/>
      <c r="AE34" s="2087"/>
      <c r="AF34" s="2088"/>
      <c r="AG34" s="2088"/>
      <c r="AH34" s="2091"/>
      <c r="AI34" s="2092"/>
      <c r="AJ34" s="2087"/>
      <c r="AK34" s="2088"/>
      <c r="AL34" s="2088"/>
      <c r="AM34" s="2091"/>
      <c r="AN34" s="2217"/>
      <c r="AO34" s="262"/>
      <c r="AP34" s="2121"/>
      <c r="AQ34" s="2121"/>
      <c r="AR34" s="2121"/>
      <c r="AS34" s="2121"/>
      <c r="AT34" s="2121"/>
      <c r="AU34" s="2121"/>
      <c r="AV34" s="2121"/>
      <c r="AW34" s="263"/>
      <c r="CN34"/>
    </row>
    <row r="35" spans="1:92" ht="12" customHeight="1">
      <c r="A35" s="240"/>
      <c r="B35" s="240"/>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CN35"/>
    </row>
    <row r="36" spans="1:92" ht="12" customHeight="1">
      <c r="A36" s="240"/>
      <c r="B36" s="240"/>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CN36"/>
    </row>
    <row r="37" spans="1:92" ht="12" customHeight="1" thickBot="1">
      <c r="A37" s="240"/>
      <c r="B37" s="240"/>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CN37"/>
    </row>
    <row r="38" spans="1:92" ht="12" customHeight="1">
      <c r="A38" s="240"/>
      <c r="B38" s="2115" t="s">
        <v>479</v>
      </c>
      <c r="C38" s="2115"/>
      <c r="D38" s="2115"/>
      <c r="E38" s="2115"/>
      <c r="F38" s="240"/>
      <c r="G38" s="2164" t="s">
        <v>449</v>
      </c>
      <c r="H38" s="2164"/>
      <c r="I38" s="2164"/>
      <c r="J38" s="2164"/>
      <c r="K38" s="2164"/>
      <c r="L38" s="2164"/>
      <c r="M38" s="2164"/>
      <c r="N38" s="2164"/>
      <c r="O38" s="2164"/>
      <c r="P38" s="240"/>
      <c r="Q38" s="240"/>
      <c r="R38" s="240"/>
      <c r="S38" s="240"/>
      <c r="T38" s="240"/>
      <c r="U38" s="240"/>
      <c r="V38" s="240"/>
      <c r="W38" s="240"/>
      <c r="X38" s="240"/>
      <c r="Y38" s="240"/>
      <c r="Z38" s="240"/>
      <c r="AA38" s="240"/>
      <c r="AB38" s="240"/>
      <c r="AC38" s="240"/>
      <c r="AD38" s="240"/>
      <c r="AE38" s="240"/>
      <c r="AF38" s="240"/>
      <c r="AG38" s="240"/>
      <c r="AH38" s="2165" t="s">
        <v>450</v>
      </c>
      <c r="AI38" s="2166"/>
      <c r="AJ38" s="2213"/>
      <c r="AK38" s="2213"/>
      <c r="AL38" s="2160"/>
      <c r="AM38" s="242"/>
      <c r="AN38" s="243"/>
      <c r="AO38" s="240"/>
      <c r="AP38" s="240"/>
      <c r="AQ38" s="2179">
        <v>216</v>
      </c>
      <c r="AR38" s="2180"/>
      <c r="AS38" s="2213"/>
      <c r="AT38" s="2213"/>
      <c r="AU38" s="2160"/>
      <c r="AV38" s="242"/>
      <c r="AW38" s="243"/>
      <c r="CN38"/>
    </row>
    <row r="39" spans="1:92" ht="12" customHeight="1">
      <c r="A39" s="240"/>
      <c r="B39" s="2116"/>
      <c r="C39" s="2116"/>
      <c r="D39" s="2116"/>
      <c r="E39" s="2116"/>
      <c r="F39" s="240"/>
      <c r="G39" s="2164"/>
      <c r="H39" s="2164"/>
      <c r="I39" s="2164"/>
      <c r="J39" s="2164"/>
      <c r="K39" s="2164"/>
      <c r="L39" s="2164"/>
      <c r="M39" s="2164"/>
      <c r="N39" s="2164"/>
      <c r="O39" s="2164"/>
      <c r="P39" s="240"/>
      <c r="Q39" s="240"/>
      <c r="R39" s="240"/>
      <c r="S39" s="240"/>
      <c r="T39" s="240"/>
      <c r="U39" s="240"/>
      <c r="V39" s="240"/>
      <c r="W39" s="240"/>
      <c r="X39" s="240"/>
      <c r="Y39" s="240"/>
      <c r="Z39" s="240"/>
      <c r="AA39" s="240"/>
      <c r="AB39" s="240"/>
      <c r="AC39" s="240"/>
      <c r="AD39" s="240"/>
      <c r="AE39" s="240"/>
      <c r="AF39" s="240"/>
      <c r="AG39" s="240"/>
      <c r="AH39" s="2153">
        <v>22</v>
      </c>
      <c r="AI39" s="2154"/>
      <c r="AJ39" s="2214"/>
      <c r="AK39" s="2214"/>
      <c r="AL39" s="2134"/>
      <c r="AM39" s="240"/>
      <c r="AN39" s="244"/>
      <c r="AO39" s="240"/>
      <c r="AP39" s="240"/>
      <c r="AQ39" s="2156"/>
      <c r="AR39" s="2157"/>
      <c r="AS39" s="2214"/>
      <c r="AT39" s="2214"/>
      <c r="AU39" s="2134"/>
      <c r="AV39" s="240"/>
      <c r="AW39" s="244"/>
      <c r="CN39"/>
    </row>
    <row r="40" spans="1:92" ht="12" customHeight="1">
      <c r="A40" s="240"/>
      <c r="B40" s="2187" t="s">
        <v>451</v>
      </c>
      <c r="C40" s="2188"/>
      <c r="D40" s="2188"/>
      <c r="E40" s="2188"/>
      <c r="F40" s="2188"/>
      <c r="G40" s="2188"/>
      <c r="H40" s="2188"/>
      <c r="I40" s="2188"/>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9"/>
      <c r="AF40" s="245"/>
      <c r="AG40" s="240"/>
      <c r="AH40" s="2153"/>
      <c r="AI40" s="2154"/>
      <c r="AJ40" s="2214"/>
      <c r="AK40" s="2214"/>
      <c r="AL40" s="2134"/>
      <c r="AM40" s="2175" t="s">
        <v>164</v>
      </c>
      <c r="AN40" s="2176"/>
      <c r="AO40" s="240"/>
      <c r="AP40" s="240"/>
      <c r="AQ40" s="2156"/>
      <c r="AR40" s="2157"/>
      <c r="AS40" s="2214"/>
      <c r="AT40" s="2214"/>
      <c r="AU40" s="2134"/>
      <c r="AV40" s="2175" t="s">
        <v>164</v>
      </c>
      <c r="AW40" s="2176"/>
      <c r="CN40"/>
    </row>
    <row r="41" spans="1:92" ht="12" customHeight="1">
      <c r="A41" s="240"/>
      <c r="B41" s="2190" t="s">
        <v>452</v>
      </c>
      <c r="C41" s="2191"/>
      <c r="D41" s="2191"/>
      <c r="E41" s="2191"/>
      <c r="F41" s="2191"/>
      <c r="G41" s="2192"/>
      <c r="H41" s="2190" t="s">
        <v>453</v>
      </c>
      <c r="I41" s="2191"/>
      <c r="J41" s="2191"/>
      <c r="K41" s="2191"/>
      <c r="L41" s="2191"/>
      <c r="M41" s="2191"/>
      <c r="N41" s="2191"/>
      <c r="O41" s="2191"/>
      <c r="P41" s="2191"/>
      <c r="Q41" s="2191"/>
      <c r="R41" s="2191"/>
      <c r="S41" s="2191"/>
      <c r="T41" s="2193"/>
      <c r="U41" s="2193"/>
      <c r="V41" s="2193"/>
      <c r="W41" s="2193"/>
      <c r="X41" s="2193"/>
      <c r="Y41" s="2193"/>
      <c r="Z41" s="2193"/>
      <c r="AA41" s="2193"/>
      <c r="AB41" s="2193"/>
      <c r="AC41" s="2193"/>
      <c r="AD41" s="2193"/>
      <c r="AE41" s="892"/>
      <c r="AF41" s="245"/>
      <c r="AG41" s="240"/>
      <c r="AH41" s="2171"/>
      <c r="AI41" s="2172"/>
      <c r="AJ41" s="2215"/>
      <c r="AK41" s="2215"/>
      <c r="AL41" s="2162"/>
      <c r="AM41" s="2177"/>
      <c r="AN41" s="2178"/>
      <c r="AO41" s="240"/>
      <c r="AP41" s="240"/>
      <c r="AQ41" s="2158"/>
      <c r="AR41" s="2159"/>
      <c r="AS41" s="2215"/>
      <c r="AT41" s="2215"/>
      <c r="AU41" s="2162"/>
      <c r="AV41" s="2177"/>
      <c r="AW41" s="2178"/>
      <c r="CN41"/>
    </row>
    <row r="42" spans="1:92" ht="12" customHeight="1">
      <c r="A42" s="240"/>
      <c r="B42" s="2117" t="s">
        <v>658</v>
      </c>
      <c r="C42" s="2118"/>
      <c r="D42" s="2118"/>
      <c r="E42" s="2118"/>
      <c r="F42" s="2118"/>
      <c r="G42" s="2119"/>
      <c r="H42" s="2123" t="s">
        <v>455</v>
      </c>
      <c r="I42" s="2124"/>
      <c r="J42" s="2124"/>
      <c r="K42" s="2124"/>
      <c r="L42" s="2124"/>
      <c r="M42" s="2124"/>
      <c r="N42" s="2124"/>
      <c r="O42" s="2124"/>
      <c r="P42" s="2124"/>
      <c r="Q42" s="2124"/>
      <c r="R42" s="2124"/>
      <c r="S42" s="2124"/>
      <c r="T42" s="2125"/>
      <c r="U42" s="2125"/>
      <c r="V42" s="2125"/>
      <c r="W42" s="2125"/>
      <c r="X42" s="2125"/>
      <c r="Y42" s="2125"/>
      <c r="Z42" s="2125"/>
      <c r="AA42" s="2125"/>
      <c r="AB42" s="2125"/>
      <c r="AC42" s="2125"/>
      <c r="AD42" s="2125"/>
      <c r="AE42" s="2126"/>
      <c r="AF42" s="246"/>
      <c r="AG42" s="240"/>
      <c r="AH42" s="2198" t="s">
        <v>450</v>
      </c>
      <c r="AI42" s="2199"/>
      <c r="AJ42" s="2228"/>
      <c r="AK42" s="2228"/>
      <c r="AL42" s="2133"/>
      <c r="AM42" s="247"/>
      <c r="AN42" s="248"/>
      <c r="AO42" s="240"/>
      <c r="AP42" s="240"/>
      <c r="AQ42" s="2137">
        <v>215</v>
      </c>
      <c r="AR42" s="2138"/>
      <c r="AS42" s="2228"/>
      <c r="AT42" s="2228"/>
      <c r="AU42" s="2133"/>
      <c r="AV42" s="247"/>
      <c r="AW42" s="248"/>
      <c r="CN42"/>
    </row>
    <row r="43" spans="1:92" ht="12" customHeight="1">
      <c r="A43" s="240"/>
      <c r="B43" s="2120"/>
      <c r="C43" s="2121"/>
      <c r="D43" s="2121"/>
      <c r="E43" s="2121"/>
      <c r="F43" s="2121"/>
      <c r="G43" s="2122"/>
      <c r="H43" s="2200"/>
      <c r="I43" s="2201"/>
      <c r="J43" s="2201"/>
      <c r="K43" s="2201"/>
      <c r="L43" s="2201"/>
      <c r="M43" s="2201"/>
      <c r="N43" s="2201"/>
      <c r="O43" s="2201"/>
      <c r="P43" s="2201"/>
      <c r="Q43" s="2201"/>
      <c r="R43" s="2201"/>
      <c r="S43" s="2201"/>
      <c r="T43" s="646"/>
      <c r="U43" s="646"/>
      <c r="V43" s="646"/>
      <c r="W43" s="646"/>
      <c r="X43" s="646"/>
      <c r="Y43" s="646"/>
      <c r="Z43" s="646"/>
      <c r="AA43" s="646"/>
      <c r="AB43" s="646"/>
      <c r="AC43" s="646"/>
      <c r="AD43" s="646"/>
      <c r="AE43" s="2202"/>
      <c r="AF43" s="246"/>
      <c r="AG43" s="240"/>
      <c r="AH43" s="2153">
        <v>21</v>
      </c>
      <c r="AI43" s="2154"/>
      <c r="AJ43" s="2214"/>
      <c r="AK43" s="2214"/>
      <c r="AL43" s="2134"/>
      <c r="AM43" s="240"/>
      <c r="AN43" s="244"/>
      <c r="AO43" s="240"/>
      <c r="AP43" s="240"/>
      <c r="AQ43" s="2156"/>
      <c r="AR43" s="2157"/>
      <c r="AS43" s="2214"/>
      <c r="AT43" s="2214"/>
      <c r="AU43" s="2134"/>
      <c r="AV43" s="240"/>
      <c r="AW43" s="244"/>
      <c r="CN43"/>
    </row>
    <row r="44" spans="1:92" ht="12" customHeight="1">
      <c r="A44" s="240"/>
      <c r="B44" s="2117" t="s">
        <v>659</v>
      </c>
      <c r="C44" s="2118"/>
      <c r="D44" s="2118"/>
      <c r="E44" s="2118"/>
      <c r="F44" s="2118"/>
      <c r="G44" s="2119"/>
      <c r="H44" s="2200"/>
      <c r="I44" s="2201"/>
      <c r="J44" s="2201"/>
      <c r="K44" s="2201"/>
      <c r="L44" s="2201"/>
      <c r="M44" s="2201"/>
      <c r="N44" s="2201"/>
      <c r="O44" s="2201"/>
      <c r="P44" s="2201"/>
      <c r="Q44" s="2201"/>
      <c r="R44" s="2201"/>
      <c r="S44" s="2201"/>
      <c r="T44" s="646"/>
      <c r="U44" s="646"/>
      <c r="V44" s="646"/>
      <c r="W44" s="646"/>
      <c r="X44" s="646"/>
      <c r="Y44" s="646"/>
      <c r="Z44" s="646"/>
      <c r="AA44" s="646"/>
      <c r="AB44" s="646"/>
      <c r="AC44" s="646"/>
      <c r="AD44" s="646"/>
      <c r="AE44" s="2202"/>
      <c r="AF44" s="246"/>
      <c r="AG44" s="240"/>
      <c r="AH44" s="2153"/>
      <c r="AI44" s="2154"/>
      <c r="AJ44" s="2214"/>
      <c r="AK44" s="2214"/>
      <c r="AL44" s="2134"/>
      <c r="AM44" s="2175" t="s">
        <v>164</v>
      </c>
      <c r="AN44" s="2176"/>
      <c r="AO44" s="240"/>
      <c r="AP44" s="240"/>
      <c r="AQ44" s="2156"/>
      <c r="AR44" s="2157"/>
      <c r="AS44" s="2214"/>
      <c r="AT44" s="2214"/>
      <c r="AU44" s="2134"/>
      <c r="AV44" s="2175" t="s">
        <v>164</v>
      </c>
      <c r="AW44" s="2176"/>
      <c r="CN44"/>
    </row>
    <row r="45" spans="1:92" ht="12" customHeight="1">
      <c r="A45" s="240"/>
      <c r="B45" s="2120"/>
      <c r="C45" s="2121"/>
      <c r="D45" s="2121"/>
      <c r="E45" s="2121"/>
      <c r="F45" s="2121"/>
      <c r="G45" s="2122"/>
      <c r="H45" s="2127"/>
      <c r="I45" s="2128"/>
      <c r="J45" s="2128"/>
      <c r="K45" s="2128"/>
      <c r="L45" s="2128"/>
      <c r="M45" s="2128"/>
      <c r="N45" s="2128"/>
      <c r="O45" s="2128"/>
      <c r="P45" s="2128"/>
      <c r="Q45" s="2128"/>
      <c r="R45" s="2128"/>
      <c r="S45" s="2128"/>
      <c r="T45" s="2129"/>
      <c r="U45" s="2129"/>
      <c r="V45" s="2129"/>
      <c r="W45" s="2129"/>
      <c r="X45" s="2129"/>
      <c r="Y45" s="2129"/>
      <c r="Z45" s="2129"/>
      <c r="AA45" s="2129"/>
      <c r="AB45" s="2129"/>
      <c r="AC45" s="2129"/>
      <c r="AD45" s="2129"/>
      <c r="AE45" s="2130"/>
      <c r="AF45" s="246"/>
      <c r="AG45" s="240"/>
      <c r="AH45" s="2171"/>
      <c r="AI45" s="2172"/>
      <c r="AJ45" s="2215"/>
      <c r="AK45" s="2215"/>
      <c r="AL45" s="2162"/>
      <c r="AM45" s="2177"/>
      <c r="AN45" s="2178"/>
      <c r="AO45" s="240"/>
      <c r="AP45" s="240"/>
      <c r="AQ45" s="2158"/>
      <c r="AR45" s="2159"/>
      <c r="AS45" s="2215"/>
      <c r="AT45" s="2215"/>
      <c r="AU45" s="2162"/>
      <c r="AV45" s="2177"/>
      <c r="AW45" s="2178"/>
      <c r="CN45"/>
    </row>
    <row r="46" spans="1:92" ht="12" customHeight="1">
      <c r="A46" s="240"/>
      <c r="B46" s="2117" t="s">
        <v>660</v>
      </c>
      <c r="C46" s="2118"/>
      <c r="D46" s="2118"/>
      <c r="E46" s="2118"/>
      <c r="F46" s="2118"/>
      <c r="G46" s="2119"/>
      <c r="H46" s="2203" t="s">
        <v>458</v>
      </c>
      <c r="I46" s="2204"/>
      <c r="J46" s="2204"/>
      <c r="K46" s="2204"/>
      <c r="L46" s="2204"/>
      <c r="M46" s="2204"/>
      <c r="N46" s="2204"/>
      <c r="O46" s="2204"/>
      <c r="P46" s="2204"/>
      <c r="Q46" s="2204"/>
      <c r="R46" s="2204"/>
      <c r="S46" s="2204"/>
      <c r="T46" s="2205"/>
      <c r="U46" s="2205"/>
      <c r="V46" s="2205"/>
      <c r="W46" s="2205"/>
      <c r="X46" s="2205"/>
      <c r="Y46" s="2205"/>
      <c r="Z46" s="2205"/>
      <c r="AA46" s="2205"/>
      <c r="AB46" s="2205"/>
      <c r="AC46" s="2205"/>
      <c r="AD46" s="2205"/>
      <c r="AE46" s="2206"/>
      <c r="AF46" s="246"/>
      <c r="AG46" s="240"/>
      <c r="AH46" s="2137">
        <v>217</v>
      </c>
      <c r="AI46" s="2138"/>
      <c r="AJ46" s="2228"/>
      <c r="AK46" s="2228"/>
      <c r="AL46" s="2133"/>
      <c r="AM46" s="247"/>
      <c r="AN46" s="248"/>
      <c r="AO46" s="240"/>
      <c r="AP46" s="240"/>
      <c r="AQ46" s="2137">
        <v>214</v>
      </c>
      <c r="AR46" s="2138"/>
      <c r="AS46" s="2228"/>
      <c r="AT46" s="2228"/>
      <c r="AU46" s="2133"/>
      <c r="AV46" s="247"/>
      <c r="AW46" s="248"/>
      <c r="CN46"/>
    </row>
    <row r="47" spans="1:92" ht="12" customHeight="1">
      <c r="A47" s="240"/>
      <c r="B47" s="2120"/>
      <c r="C47" s="2121"/>
      <c r="D47" s="2121"/>
      <c r="E47" s="2121"/>
      <c r="F47" s="2121"/>
      <c r="G47" s="2122"/>
      <c r="H47" s="2207"/>
      <c r="I47" s="2208"/>
      <c r="J47" s="2208"/>
      <c r="K47" s="2208"/>
      <c r="L47" s="2208"/>
      <c r="M47" s="2208"/>
      <c r="N47" s="2208"/>
      <c r="O47" s="2208"/>
      <c r="P47" s="2208"/>
      <c r="Q47" s="2208"/>
      <c r="R47" s="2208"/>
      <c r="S47" s="2208"/>
      <c r="T47" s="2209"/>
      <c r="U47" s="2209"/>
      <c r="V47" s="2209"/>
      <c r="W47" s="2209"/>
      <c r="X47" s="2209"/>
      <c r="Y47" s="2209"/>
      <c r="Z47" s="2209"/>
      <c r="AA47" s="2209"/>
      <c r="AB47" s="2209"/>
      <c r="AC47" s="2209"/>
      <c r="AD47" s="2209"/>
      <c r="AE47" s="2210"/>
      <c r="AF47" s="246"/>
      <c r="AG47" s="240"/>
      <c r="AH47" s="2196"/>
      <c r="AI47" s="2197"/>
      <c r="AJ47" s="2214"/>
      <c r="AK47" s="2214"/>
      <c r="AL47" s="2134"/>
      <c r="AM47" s="240"/>
      <c r="AN47" s="244"/>
      <c r="AO47" s="240"/>
      <c r="AP47" s="240"/>
      <c r="AQ47" s="2156"/>
      <c r="AR47" s="2157"/>
      <c r="AS47" s="2214"/>
      <c r="AT47" s="2214"/>
      <c r="AU47" s="2134"/>
      <c r="AV47" s="240"/>
      <c r="AW47" s="244"/>
      <c r="CN47"/>
    </row>
    <row r="48" spans="1:92" ht="12" customHeight="1">
      <c r="A48" s="240"/>
      <c r="B48" s="2142" t="s">
        <v>661</v>
      </c>
      <c r="C48" s="2143"/>
      <c r="D48" s="2143"/>
      <c r="E48" s="2143"/>
      <c r="F48" s="2143"/>
      <c r="G48" s="2144"/>
      <c r="H48" s="2203" t="s">
        <v>460</v>
      </c>
      <c r="I48" s="2204"/>
      <c r="J48" s="2204"/>
      <c r="K48" s="2204"/>
      <c r="L48" s="2204"/>
      <c r="M48" s="2204"/>
      <c r="N48" s="2204"/>
      <c r="O48" s="2204"/>
      <c r="P48" s="2204"/>
      <c r="Q48" s="2204"/>
      <c r="R48" s="2204"/>
      <c r="S48" s="2204"/>
      <c r="T48" s="2205"/>
      <c r="U48" s="2205"/>
      <c r="V48" s="2205"/>
      <c r="W48" s="2205"/>
      <c r="X48" s="2205"/>
      <c r="Y48" s="2205"/>
      <c r="Z48" s="2205"/>
      <c r="AA48" s="2205"/>
      <c r="AB48" s="2205"/>
      <c r="AC48" s="2205"/>
      <c r="AD48" s="2205"/>
      <c r="AE48" s="2206"/>
      <c r="AF48" s="246"/>
      <c r="AG48" s="240"/>
      <c r="AH48" s="2196"/>
      <c r="AI48" s="2197"/>
      <c r="AJ48" s="2214"/>
      <c r="AK48" s="2214"/>
      <c r="AL48" s="2134"/>
      <c r="AM48" s="2175" t="s">
        <v>164</v>
      </c>
      <c r="AN48" s="2176"/>
      <c r="AO48" s="240"/>
      <c r="AP48" s="240"/>
      <c r="AQ48" s="2156"/>
      <c r="AR48" s="2157"/>
      <c r="AS48" s="2214"/>
      <c r="AT48" s="2214"/>
      <c r="AU48" s="2134"/>
      <c r="AV48" s="2175" t="s">
        <v>164</v>
      </c>
      <c r="AW48" s="2176"/>
      <c r="CN48"/>
    </row>
    <row r="49" spans="1:92" ht="12" customHeight="1" thickBot="1">
      <c r="A49" s="240"/>
      <c r="B49" s="2145"/>
      <c r="C49" s="2146"/>
      <c r="D49" s="2146"/>
      <c r="E49" s="2146"/>
      <c r="F49" s="2146"/>
      <c r="G49" s="2147"/>
      <c r="H49" s="2207"/>
      <c r="I49" s="2208"/>
      <c r="J49" s="2208"/>
      <c r="K49" s="2208"/>
      <c r="L49" s="2208"/>
      <c r="M49" s="2208"/>
      <c r="N49" s="2208"/>
      <c r="O49" s="2208"/>
      <c r="P49" s="2208"/>
      <c r="Q49" s="2208"/>
      <c r="R49" s="2208"/>
      <c r="S49" s="2208"/>
      <c r="T49" s="2209"/>
      <c r="U49" s="2209"/>
      <c r="V49" s="2209"/>
      <c r="W49" s="2209"/>
      <c r="X49" s="2209"/>
      <c r="Y49" s="2209"/>
      <c r="Z49" s="2209"/>
      <c r="AA49" s="2209"/>
      <c r="AB49" s="2209"/>
      <c r="AC49" s="2209"/>
      <c r="AD49" s="2209"/>
      <c r="AE49" s="2210"/>
      <c r="AF49" s="246"/>
      <c r="AG49" s="240"/>
      <c r="AH49" s="2148"/>
      <c r="AI49" s="2149"/>
      <c r="AJ49" s="2229"/>
      <c r="AK49" s="2229"/>
      <c r="AL49" s="2135"/>
      <c r="AM49" s="2194"/>
      <c r="AN49" s="2195"/>
      <c r="AO49" s="240"/>
      <c r="AP49" s="240"/>
      <c r="AQ49" s="2158"/>
      <c r="AR49" s="2159"/>
      <c r="AS49" s="2215"/>
      <c r="AT49" s="2215"/>
      <c r="AU49" s="2162"/>
      <c r="AV49" s="2177"/>
      <c r="AW49" s="2178"/>
      <c r="CN49"/>
    </row>
    <row r="50" spans="1:92" ht="12" customHeight="1">
      <c r="A50" s="240"/>
      <c r="B50" s="2117" t="s">
        <v>662</v>
      </c>
      <c r="C50" s="2118"/>
      <c r="D50" s="2118"/>
      <c r="E50" s="2118"/>
      <c r="F50" s="2118"/>
      <c r="G50" s="2119"/>
      <c r="H50" s="2123" t="s">
        <v>462</v>
      </c>
      <c r="I50" s="2124"/>
      <c r="J50" s="2124"/>
      <c r="K50" s="2124"/>
      <c r="L50" s="2124"/>
      <c r="M50" s="2124"/>
      <c r="N50" s="2124"/>
      <c r="O50" s="2124"/>
      <c r="P50" s="2124"/>
      <c r="Q50" s="2124"/>
      <c r="R50" s="2124"/>
      <c r="S50" s="2124"/>
      <c r="T50" s="2125"/>
      <c r="U50" s="2125"/>
      <c r="V50" s="2125"/>
      <c r="W50" s="2125"/>
      <c r="X50" s="2125"/>
      <c r="Y50" s="2125"/>
      <c r="Z50" s="2125"/>
      <c r="AA50" s="2125"/>
      <c r="AB50" s="2125"/>
      <c r="AC50" s="2125"/>
      <c r="AD50" s="2125"/>
      <c r="AE50" s="2126"/>
      <c r="AF50" s="246"/>
      <c r="AG50" s="240"/>
      <c r="AH50" s="2212" t="s">
        <v>463</v>
      </c>
      <c r="AI50" s="2212"/>
      <c r="AJ50" s="2212"/>
      <c r="AK50" s="2212"/>
      <c r="AL50" s="2212"/>
      <c r="AM50" s="2212"/>
      <c r="AN50" s="2212"/>
      <c r="AO50" s="240"/>
      <c r="AP50" s="240"/>
      <c r="AQ50" s="2137">
        <v>213</v>
      </c>
      <c r="AR50" s="2138"/>
      <c r="AS50" s="2133"/>
      <c r="AT50" s="2099"/>
      <c r="AU50" s="2099"/>
      <c r="AV50" s="247"/>
      <c r="AW50" s="248"/>
      <c r="CN50"/>
    </row>
    <row r="51" spans="1:92" ht="12" customHeight="1">
      <c r="A51" s="240"/>
      <c r="B51" s="2120"/>
      <c r="C51" s="2121"/>
      <c r="D51" s="2121"/>
      <c r="E51" s="2121"/>
      <c r="F51" s="2121"/>
      <c r="G51" s="2122"/>
      <c r="H51" s="2127"/>
      <c r="I51" s="2128"/>
      <c r="J51" s="2128"/>
      <c r="K51" s="2128"/>
      <c r="L51" s="2128"/>
      <c r="M51" s="2128"/>
      <c r="N51" s="2128"/>
      <c r="O51" s="2128"/>
      <c r="P51" s="2128"/>
      <c r="Q51" s="2128"/>
      <c r="R51" s="2128"/>
      <c r="S51" s="2128"/>
      <c r="T51" s="2129"/>
      <c r="U51" s="2129"/>
      <c r="V51" s="2129"/>
      <c r="W51" s="2129"/>
      <c r="X51" s="2129"/>
      <c r="Y51" s="2129"/>
      <c r="Z51" s="2129"/>
      <c r="AA51" s="2129"/>
      <c r="AB51" s="2129"/>
      <c r="AC51" s="2129"/>
      <c r="AD51" s="2129"/>
      <c r="AE51" s="2130"/>
      <c r="AF51" s="246"/>
      <c r="AG51" s="240"/>
      <c r="AH51" s="2105"/>
      <c r="AI51" s="2105"/>
      <c r="AJ51" s="2105"/>
      <c r="AK51" s="2105"/>
      <c r="AL51" s="2105"/>
      <c r="AM51" s="2105"/>
      <c r="AN51" s="2105"/>
      <c r="AO51" s="240"/>
      <c r="AP51" s="240"/>
      <c r="AQ51" s="2153" t="s">
        <v>464</v>
      </c>
      <c r="AR51" s="2154"/>
      <c r="AS51" s="2134"/>
      <c r="AT51" s="2086"/>
      <c r="AU51" s="2086"/>
      <c r="AV51" s="240"/>
      <c r="AW51" s="244"/>
      <c r="CN51"/>
    </row>
    <row r="52" spans="1:92" ht="12" customHeight="1">
      <c r="A52" s="240"/>
      <c r="B52" s="247"/>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50"/>
      <c r="AG52" s="240"/>
      <c r="AH52" s="240"/>
      <c r="AI52" s="240"/>
      <c r="AJ52" s="240"/>
      <c r="AK52" s="240"/>
      <c r="AL52" s="240"/>
      <c r="AM52" s="240"/>
      <c r="AN52" s="240"/>
      <c r="AO52" s="240"/>
      <c r="AP52" s="240"/>
      <c r="AQ52" s="2153"/>
      <c r="AR52" s="2154"/>
      <c r="AS52" s="2134"/>
      <c r="AT52" s="2086"/>
      <c r="AU52" s="2086"/>
      <c r="AV52" s="146"/>
      <c r="AW52" s="251"/>
      <c r="CN52"/>
    </row>
    <row r="53" spans="1:92" ht="12" customHeight="1">
      <c r="A53" s="240"/>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0"/>
      <c r="AG53" s="240"/>
      <c r="AH53" s="2141" t="s">
        <v>465</v>
      </c>
      <c r="AI53" s="2105"/>
      <c r="AJ53" s="2105"/>
      <c r="AK53" s="2105"/>
      <c r="AL53" s="2105"/>
      <c r="AM53" s="2105"/>
      <c r="AN53" s="2105"/>
      <c r="AO53" s="240"/>
      <c r="AP53" s="240"/>
      <c r="AQ53" s="2153"/>
      <c r="AR53" s="2154"/>
      <c r="AS53" s="2134"/>
      <c r="AT53" s="2086"/>
      <c r="AU53" s="2086"/>
      <c r="AV53" s="2105" t="s">
        <v>164</v>
      </c>
      <c r="AW53" s="2112"/>
      <c r="CN53"/>
    </row>
    <row r="54" spans="1:92" ht="12" customHeight="1" thickBot="1">
      <c r="A54" s="240"/>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141"/>
      <c r="AI54" s="2105"/>
      <c r="AJ54" s="2105"/>
      <c r="AK54" s="2105"/>
      <c r="AL54" s="2105"/>
      <c r="AM54" s="2105"/>
      <c r="AN54" s="2105"/>
      <c r="AO54" s="240"/>
      <c r="AP54" s="240"/>
      <c r="AQ54" s="2148"/>
      <c r="AR54" s="2149"/>
      <c r="AS54" s="2135"/>
      <c r="AT54" s="2088"/>
      <c r="AU54" s="2088"/>
      <c r="AV54" s="2107"/>
      <c r="AW54" s="2113"/>
      <c r="CN54"/>
    </row>
    <row r="55" spans="1:92" ht="12" customHeight="1">
      <c r="A55" s="2100" t="s">
        <v>480</v>
      </c>
      <c r="B55" s="2101"/>
      <c r="C55" s="2101"/>
      <c r="D55" s="2101"/>
      <c r="E55" s="2102"/>
      <c r="F55" s="2103" t="s">
        <v>481</v>
      </c>
      <c r="G55" s="2101"/>
      <c r="H55" s="2101"/>
      <c r="I55" s="2101"/>
      <c r="J55" s="2104"/>
      <c r="K55" s="2096" t="s">
        <v>468</v>
      </c>
      <c r="L55" s="2096"/>
      <c r="M55" s="256"/>
      <c r="N55" s="2096" t="s">
        <v>469</v>
      </c>
      <c r="O55" s="2096"/>
      <c r="P55" s="2100" t="s">
        <v>482</v>
      </c>
      <c r="Q55" s="2101"/>
      <c r="R55" s="2101"/>
      <c r="S55" s="2101"/>
      <c r="T55" s="2102"/>
      <c r="U55" s="2103" t="s">
        <v>483</v>
      </c>
      <c r="V55" s="2101"/>
      <c r="W55" s="2101"/>
      <c r="X55" s="2101"/>
      <c r="Y55" s="2104"/>
      <c r="Z55" s="247"/>
      <c r="AA55" s="247"/>
      <c r="AB55" s="247"/>
      <c r="AC55" s="247"/>
      <c r="AD55" s="257"/>
      <c r="AE55" s="258"/>
      <c r="AF55" s="247"/>
      <c r="AG55" s="247"/>
      <c r="AH55" s="247"/>
      <c r="AI55" s="257"/>
      <c r="AJ55" s="258"/>
      <c r="AK55" s="247"/>
      <c r="AL55" s="247"/>
      <c r="AM55" s="247"/>
      <c r="AN55" s="257"/>
      <c r="AO55" s="2140" t="s">
        <v>472</v>
      </c>
      <c r="AP55" s="2105"/>
      <c r="AQ55" s="2212" t="s">
        <v>473</v>
      </c>
      <c r="AR55" s="2212"/>
      <c r="AS55" s="2212"/>
      <c r="AT55" s="240"/>
      <c r="AU55" s="240"/>
      <c r="AV55" s="240"/>
      <c r="AW55" s="259"/>
      <c r="CN55"/>
    </row>
    <row r="56" spans="1:92" ht="12" customHeight="1">
      <c r="A56" s="2109"/>
      <c r="B56" s="2084"/>
      <c r="C56" s="2084"/>
      <c r="D56" s="174"/>
      <c r="E56" s="525"/>
      <c r="F56" s="2083"/>
      <c r="G56" s="2084"/>
      <c r="H56" s="2084"/>
      <c r="I56" s="174"/>
      <c r="J56" s="526"/>
      <c r="K56" s="2097"/>
      <c r="L56" s="2097"/>
      <c r="M56" s="260"/>
      <c r="N56" s="2097"/>
      <c r="O56" s="2097"/>
      <c r="P56" s="2109"/>
      <c r="Q56" s="2084"/>
      <c r="R56" s="2084"/>
      <c r="S56" s="174"/>
      <c r="T56" s="525"/>
      <c r="U56" s="2083"/>
      <c r="V56" s="2084"/>
      <c r="W56" s="2084"/>
      <c r="X56" s="174"/>
      <c r="Y56" s="526"/>
      <c r="Z56" s="240"/>
      <c r="AA56" s="2139" t="s">
        <v>474</v>
      </c>
      <c r="AB56" s="2105"/>
      <c r="AC56" s="2105"/>
      <c r="AD56" s="259"/>
      <c r="AE56" s="261"/>
      <c r="AF56" s="240"/>
      <c r="AG56" s="2097" t="s">
        <v>468</v>
      </c>
      <c r="AH56" s="240"/>
      <c r="AI56" s="259"/>
      <c r="AJ56" s="261"/>
      <c r="AK56" s="2139" t="s">
        <v>475</v>
      </c>
      <c r="AL56" s="2105"/>
      <c r="AM56" s="2105"/>
      <c r="AN56" s="259"/>
      <c r="AO56" s="2141"/>
      <c r="AP56" s="2105"/>
      <c r="AQ56" s="2105"/>
      <c r="AR56" s="2105"/>
      <c r="AS56" s="2105"/>
      <c r="AT56" s="240"/>
      <c r="AU56" s="240"/>
      <c r="AV56" s="240"/>
      <c r="AW56" s="259"/>
      <c r="CN56"/>
    </row>
    <row r="57" spans="1:92" ht="12" customHeight="1">
      <c r="A57" s="2110"/>
      <c r="B57" s="2086"/>
      <c r="C57" s="2086"/>
      <c r="D57" s="174"/>
      <c r="E57" s="525"/>
      <c r="F57" s="2085"/>
      <c r="G57" s="2086"/>
      <c r="H57" s="2086"/>
      <c r="I57" s="174"/>
      <c r="J57" s="526"/>
      <c r="K57" s="2097"/>
      <c r="L57" s="2097"/>
      <c r="M57" s="260"/>
      <c r="N57" s="2097"/>
      <c r="O57" s="2097"/>
      <c r="P57" s="2110"/>
      <c r="Q57" s="2086"/>
      <c r="R57" s="2086"/>
      <c r="S57" s="174"/>
      <c r="T57" s="525"/>
      <c r="U57" s="2085"/>
      <c r="V57" s="2086"/>
      <c r="W57" s="2086"/>
      <c r="X57" s="174"/>
      <c r="Y57" s="526"/>
      <c r="Z57" s="240"/>
      <c r="AA57" s="2105"/>
      <c r="AB57" s="2105"/>
      <c r="AC57" s="2105"/>
      <c r="AD57" s="259"/>
      <c r="AE57" s="261"/>
      <c r="AF57" s="240"/>
      <c r="AG57" s="2097"/>
      <c r="AH57" s="240"/>
      <c r="AI57" s="259"/>
      <c r="AJ57" s="261"/>
      <c r="AK57" s="2105"/>
      <c r="AL57" s="2105"/>
      <c r="AM57" s="2105"/>
      <c r="AN57" s="259"/>
      <c r="AO57" s="2141"/>
      <c r="AP57" s="2105"/>
      <c r="AQ57" s="240"/>
      <c r="AR57" s="240"/>
      <c r="AS57" s="240"/>
      <c r="AT57" s="240"/>
      <c r="AU57" s="240"/>
      <c r="AV57" s="240"/>
      <c r="AW57" s="259"/>
      <c r="CN57"/>
    </row>
    <row r="58" spans="1:92" ht="12" customHeight="1">
      <c r="A58" s="2110"/>
      <c r="B58" s="2086"/>
      <c r="C58" s="2086"/>
      <c r="D58" s="2089" t="s">
        <v>164</v>
      </c>
      <c r="E58" s="2090"/>
      <c r="F58" s="2085"/>
      <c r="G58" s="2086"/>
      <c r="H58" s="2086"/>
      <c r="I58" s="2089" t="s">
        <v>164</v>
      </c>
      <c r="J58" s="2216"/>
      <c r="K58" s="2097"/>
      <c r="L58" s="2097"/>
      <c r="M58" s="260"/>
      <c r="N58" s="2097"/>
      <c r="O58" s="2097"/>
      <c r="P58" s="2110"/>
      <c r="Q58" s="2086"/>
      <c r="R58" s="2086"/>
      <c r="S58" s="2089" t="s">
        <v>164</v>
      </c>
      <c r="T58" s="2090"/>
      <c r="U58" s="2085"/>
      <c r="V58" s="2086"/>
      <c r="W58" s="2086"/>
      <c r="X58" s="2089" t="s">
        <v>164</v>
      </c>
      <c r="Y58" s="2216"/>
      <c r="Z58" s="240"/>
      <c r="AA58" s="2105"/>
      <c r="AB58" s="2105"/>
      <c r="AC58" s="2105"/>
      <c r="AD58" s="259"/>
      <c r="AE58" s="261"/>
      <c r="AF58" s="240"/>
      <c r="AG58" s="2097"/>
      <c r="AH58" s="240"/>
      <c r="AI58" s="259"/>
      <c r="AJ58" s="261"/>
      <c r="AK58" s="2105"/>
      <c r="AL58" s="2105"/>
      <c r="AM58" s="2105"/>
      <c r="AN58" s="259"/>
      <c r="AO58" s="240"/>
      <c r="AP58" s="240"/>
      <c r="AQ58" s="240"/>
      <c r="AR58" s="240"/>
      <c r="AS58" s="240"/>
      <c r="AT58" s="240"/>
      <c r="AU58" s="240"/>
      <c r="AV58" s="240"/>
      <c r="AW58" s="259"/>
      <c r="CN58"/>
    </row>
    <row r="59" spans="1:92" ht="12" customHeight="1" thickBot="1">
      <c r="A59" s="2111"/>
      <c r="B59" s="2088"/>
      <c r="C59" s="2088"/>
      <c r="D59" s="2091"/>
      <c r="E59" s="2092"/>
      <c r="F59" s="2087"/>
      <c r="G59" s="2088"/>
      <c r="H59" s="2088"/>
      <c r="I59" s="2091"/>
      <c r="J59" s="2217"/>
      <c r="K59" s="2097"/>
      <c r="L59" s="2097"/>
      <c r="M59" s="260"/>
      <c r="N59" s="2097"/>
      <c r="O59" s="2097"/>
      <c r="P59" s="2111"/>
      <c r="Q59" s="2088"/>
      <c r="R59" s="2088"/>
      <c r="S59" s="2091"/>
      <c r="T59" s="2092"/>
      <c r="U59" s="2087"/>
      <c r="V59" s="2088"/>
      <c r="W59" s="2088"/>
      <c r="X59" s="2091"/>
      <c r="Y59" s="2217"/>
      <c r="Z59" s="262"/>
      <c r="AA59" s="262"/>
      <c r="AB59" s="262"/>
      <c r="AC59" s="262"/>
      <c r="AD59" s="263"/>
      <c r="AE59" s="261"/>
      <c r="AF59" s="240"/>
      <c r="AG59" s="240"/>
      <c r="AH59" s="240"/>
      <c r="AI59" s="259"/>
      <c r="AJ59" s="264"/>
      <c r="AK59" s="262"/>
      <c r="AL59" s="262"/>
      <c r="AM59" s="262"/>
      <c r="AN59" s="263"/>
      <c r="AO59" s="240"/>
      <c r="AP59" s="240"/>
      <c r="AQ59" s="240"/>
      <c r="AR59" s="240"/>
      <c r="AS59" s="240"/>
      <c r="AT59" s="240"/>
      <c r="AU59" s="240"/>
      <c r="AV59" s="240"/>
      <c r="AW59" s="259"/>
      <c r="CN59"/>
    </row>
    <row r="60" spans="1:92" ht="12" customHeight="1">
      <c r="A60" s="240"/>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136" t="s">
        <v>476</v>
      </c>
      <c r="AP60" s="2136"/>
      <c r="AQ60" s="2136"/>
      <c r="AR60" s="2136"/>
      <c r="AS60" s="2136"/>
      <c r="AT60" s="2136"/>
      <c r="AU60" s="2136"/>
      <c r="AV60" s="240"/>
      <c r="AW60" s="259"/>
      <c r="CN60"/>
    </row>
    <row r="61" spans="1:92" ht="12" customHeight="1" thickBot="1">
      <c r="A61" s="240"/>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136"/>
      <c r="AP61" s="2136"/>
      <c r="AQ61" s="2136"/>
      <c r="AR61" s="2136"/>
      <c r="AS61" s="2136"/>
      <c r="AT61" s="2136"/>
      <c r="AU61" s="2136"/>
      <c r="AV61" s="240"/>
      <c r="AW61" s="259"/>
      <c r="CN61"/>
    </row>
    <row r="62" spans="1:92" ht="12" customHeight="1">
      <c r="A62" s="2224">
        <v>208</v>
      </c>
      <c r="B62" s="2094"/>
      <c r="C62" s="2094"/>
      <c r="D62" s="2094"/>
      <c r="E62" s="2095"/>
      <c r="F62" s="2093">
        <v>207</v>
      </c>
      <c r="G62" s="2094"/>
      <c r="H62" s="2094"/>
      <c r="I62" s="2094"/>
      <c r="J62" s="2095"/>
      <c r="K62" s="2093">
        <v>206</v>
      </c>
      <c r="L62" s="2094"/>
      <c r="M62" s="2094"/>
      <c r="N62" s="2094"/>
      <c r="O62" s="2095"/>
      <c r="P62" s="2225">
        <v>205</v>
      </c>
      <c r="Q62" s="2226"/>
      <c r="R62" s="2226"/>
      <c r="S62" s="2226"/>
      <c r="T62" s="2227"/>
      <c r="U62" s="2093">
        <v>204</v>
      </c>
      <c r="V62" s="2094"/>
      <c r="W62" s="2094"/>
      <c r="X62" s="2094"/>
      <c r="Y62" s="2095"/>
      <c r="Z62" s="2093">
        <v>203</v>
      </c>
      <c r="AA62" s="2094"/>
      <c r="AB62" s="2094"/>
      <c r="AC62" s="2094"/>
      <c r="AD62" s="2095"/>
      <c r="AE62" s="2093">
        <v>202</v>
      </c>
      <c r="AF62" s="2094"/>
      <c r="AG62" s="2094"/>
      <c r="AH62" s="2094"/>
      <c r="AI62" s="2095"/>
      <c r="AJ62" s="2150">
        <v>201</v>
      </c>
      <c r="AK62" s="2151"/>
      <c r="AL62" s="2151"/>
      <c r="AM62" s="2151"/>
      <c r="AN62" s="2152"/>
      <c r="AO62" s="240"/>
      <c r="AP62" s="240"/>
      <c r="AQ62" s="240"/>
      <c r="AR62" s="240"/>
      <c r="AS62" s="240"/>
      <c r="AT62" s="240"/>
      <c r="AU62" s="240"/>
      <c r="AV62" s="240"/>
      <c r="AW62" s="259"/>
      <c r="CN62"/>
    </row>
    <row r="63" spans="1:92" ht="12" customHeight="1">
      <c r="A63" s="2114"/>
      <c r="B63" s="2099"/>
      <c r="C63" s="2099"/>
      <c r="D63" s="527"/>
      <c r="E63" s="528"/>
      <c r="F63" s="2098"/>
      <c r="G63" s="2099"/>
      <c r="H63" s="2099"/>
      <c r="I63" s="527"/>
      <c r="J63" s="528"/>
      <c r="K63" s="2098"/>
      <c r="L63" s="2099"/>
      <c r="M63" s="2099"/>
      <c r="N63" s="527"/>
      <c r="O63" s="528"/>
      <c r="P63" s="2098"/>
      <c r="Q63" s="2099"/>
      <c r="R63" s="2099"/>
      <c r="S63" s="527"/>
      <c r="T63" s="528"/>
      <c r="U63" s="2098"/>
      <c r="V63" s="2099"/>
      <c r="W63" s="2099"/>
      <c r="X63" s="527"/>
      <c r="Y63" s="528"/>
      <c r="Z63" s="2098"/>
      <c r="AA63" s="2099"/>
      <c r="AB63" s="2099"/>
      <c r="AC63" s="527"/>
      <c r="AD63" s="528"/>
      <c r="AE63" s="2098"/>
      <c r="AF63" s="2099"/>
      <c r="AG63" s="2099"/>
      <c r="AH63" s="527"/>
      <c r="AI63" s="528"/>
      <c r="AJ63" s="2098"/>
      <c r="AK63" s="2099"/>
      <c r="AL63" s="2099"/>
      <c r="AM63" s="247"/>
      <c r="AN63" s="248"/>
      <c r="AO63" s="240"/>
      <c r="AP63" s="2105" t="s">
        <v>477</v>
      </c>
      <c r="AQ63" s="2105"/>
      <c r="AR63" s="2105"/>
      <c r="AS63" s="2105"/>
      <c r="AT63" s="2105"/>
      <c r="AU63" s="2105"/>
      <c r="AV63" s="2105"/>
      <c r="AW63" s="259"/>
      <c r="CN63"/>
    </row>
    <row r="64" spans="1:92" ht="12" customHeight="1">
      <c r="A64" s="2110"/>
      <c r="B64" s="2086"/>
      <c r="C64" s="2086"/>
      <c r="D64" s="174"/>
      <c r="E64" s="525"/>
      <c r="F64" s="2085"/>
      <c r="G64" s="2086"/>
      <c r="H64" s="2086"/>
      <c r="I64" s="174"/>
      <c r="J64" s="525"/>
      <c r="K64" s="2085"/>
      <c r="L64" s="2086"/>
      <c r="M64" s="2086"/>
      <c r="N64" s="174"/>
      <c r="O64" s="525"/>
      <c r="P64" s="2085"/>
      <c r="Q64" s="2086"/>
      <c r="R64" s="2086"/>
      <c r="S64" s="174"/>
      <c r="T64" s="525"/>
      <c r="U64" s="2085"/>
      <c r="V64" s="2086"/>
      <c r="W64" s="2086"/>
      <c r="X64" s="174"/>
      <c r="Y64" s="525"/>
      <c r="Z64" s="2085"/>
      <c r="AA64" s="2086"/>
      <c r="AB64" s="2086"/>
      <c r="AC64" s="174"/>
      <c r="AD64" s="525"/>
      <c r="AE64" s="2085"/>
      <c r="AF64" s="2086"/>
      <c r="AG64" s="2086"/>
      <c r="AH64" s="174"/>
      <c r="AI64" s="525"/>
      <c r="AJ64" s="2085"/>
      <c r="AK64" s="2086"/>
      <c r="AL64" s="2086"/>
      <c r="AM64" s="240"/>
      <c r="AN64" s="244"/>
      <c r="AO64" s="240"/>
      <c r="AP64" s="2105"/>
      <c r="AQ64" s="2105"/>
      <c r="AR64" s="2105"/>
      <c r="AS64" s="2105"/>
      <c r="AT64" s="2105"/>
      <c r="AU64" s="2105"/>
      <c r="AV64" s="2105"/>
      <c r="AW64" s="259"/>
      <c r="CN64"/>
    </row>
    <row r="65" spans="1:92" ht="12" customHeight="1">
      <c r="A65" s="2110"/>
      <c r="B65" s="2086"/>
      <c r="C65" s="2086"/>
      <c r="D65" s="2089" t="s">
        <v>164</v>
      </c>
      <c r="E65" s="2090"/>
      <c r="F65" s="2085"/>
      <c r="G65" s="2086"/>
      <c r="H65" s="2086"/>
      <c r="I65" s="2089" t="s">
        <v>164</v>
      </c>
      <c r="J65" s="2090"/>
      <c r="K65" s="2085"/>
      <c r="L65" s="2086"/>
      <c r="M65" s="2086"/>
      <c r="N65" s="2089" t="s">
        <v>164</v>
      </c>
      <c r="O65" s="2090"/>
      <c r="P65" s="2085"/>
      <c r="Q65" s="2086"/>
      <c r="R65" s="2086"/>
      <c r="S65" s="2089" t="s">
        <v>164</v>
      </c>
      <c r="T65" s="2090"/>
      <c r="U65" s="2085"/>
      <c r="V65" s="2086"/>
      <c r="W65" s="2086"/>
      <c r="X65" s="2089" t="s">
        <v>164</v>
      </c>
      <c r="Y65" s="2090"/>
      <c r="Z65" s="2085"/>
      <c r="AA65" s="2086"/>
      <c r="AB65" s="2086"/>
      <c r="AC65" s="2089" t="s">
        <v>164</v>
      </c>
      <c r="AD65" s="2090"/>
      <c r="AE65" s="2085"/>
      <c r="AF65" s="2086"/>
      <c r="AG65" s="2086"/>
      <c r="AH65" s="2089" t="s">
        <v>164</v>
      </c>
      <c r="AI65" s="2090"/>
      <c r="AJ65" s="2085"/>
      <c r="AK65" s="2086"/>
      <c r="AL65" s="2086"/>
      <c r="AM65" s="2105" t="s">
        <v>164</v>
      </c>
      <c r="AN65" s="2112"/>
      <c r="AO65" s="240"/>
      <c r="AP65" s="2105" t="s">
        <v>478</v>
      </c>
      <c r="AQ65" s="2105"/>
      <c r="AR65" s="2105"/>
      <c r="AS65" s="2105"/>
      <c r="AT65" s="2105"/>
      <c r="AU65" s="2105"/>
      <c r="AV65" s="2105"/>
      <c r="AW65" s="259"/>
      <c r="CN65"/>
    </row>
    <row r="66" spans="1:92" ht="12" customHeight="1" thickBot="1">
      <c r="A66" s="2111"/>
      <c r="B66" s="2088"/>
      <c r="C66" s="2088"/>
      <c r="D66" s="2091"/>
      <c r="E66" s="2092"/>
      <c r="F66" s="2087"/>
      <c r="G66" s="2088"/>
      <c r="H66" s="2088"/>
      <c r="I66" s="2091"/>
      <c r="J66" s="2092"/>
      <c r="K66" s="2087"/>
      <c r="L66" s="2088"/>
      <c r="M66" s="2088"/>
      <c r="N66" s="2091"/>
      <c r="O66" s="2092"/>
      <c r="P66" s="2087"/>
      <c r="Q66" s="2088"/>
      <c r="R66" s="2088"/>
      <c r="S66" s="2091"/>
      <c r="T66" s="2092"/>
      <c r="U66" s="2087"/>
      <c r="V66" s="2088"/>
      <c r="W66" s="2088"/>
      <c r="X66" s="2091"/>
      <c r="Y66" s="2092"/>
      <c r="Z66" s="2087"/>
      <c r="AA66" s="2088"/>
      <c r="AB66" s="2088"/>
      <c r="AC66" s="2091"/>
      <c r="AD66" s="2092"/>
      <c r="AE66" s="2087"/>
      <c r="AF66" s="2088"/>
      <c r="AG66" s="2088"/>
      <c r="AH66" s="2091"/>
      <c r="AI66" s="2092"/>
      <c r="AJ66" s="2087"/>
      <c r="AK66" s="2088"/>
      <c r="AL66" s="2088"/>
      <c r="AM66" s="2107"/>
      <c r="AN66" s="2113"/>
      <c r="AO66" s="262"/>
      <c r="AP66" s="2121"/>
      <c r="AQ66" s="2121"/>
      <c r="AR66" s="2121"/>
      <c r="AS66" s="2121"/>
      <c r="AT66" s="2121"/>
      <c r="AU66" s="2121"/>
      <c r="AV66" s="2121"/>
      <c r="AW66" s="263"/>
      <c r="CN66"/>
    </row>
    <row r="67" spans="1:92" ht="12" customHeight="1">
      <c r="A67" s="240"/>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CN67"/>
    </row>
    <row r="68" spans="1:92" ht="16.5">
      <c r="A68" s="2131" t="s">
        <v>708</v>
      </c>
      <c r="B68" s="2132"/>
      <c r="C68" s="2132"/>
      <c r="D68" s="2132"/>
      <c r="E68" s="2132"/>
      <c r="F68" s="2132"/>
      <c r="G68" s="2132"/>
      <c r="H68" s="2132"/>
      <c r="I68" s="2132"/>
      <c r="J68" s="2132"/>
      <c r="K68" s="2132"/>
      <c r="L68" s="2132"/>
      <c r="M68" s="2132"/>
      <c r="N68" s="2132"/>
      <c r="O68" s="2132"/>
      <c r="P68" s="2132"/>
      <c r="Q68" s="2132"/>
      <c r="R68" s="2132"/>
      <c r="S68" s="2132"/>
      <c r="T68" s="2132"/>
      <c r="U68" s="2132"/>
      <c r="V68" s="2132"/>
      <c r="W68" s="2132"/>
      <c r="X68" s="2132"/>
      <c r="Y68" s="2132"/>
      <c r="Z68" s="2132"/>
      <c r="AA68" s="2132"/>
      <c r="AB68" s="2132"/>
      <c r="AC68" s="2132"/>
      <c r="AD68" s="2132"/>
      <c r="AE68" s="2132"/>
      <c r="AF68" s="2132"/>
      <c r="AG68" s="2132"/>
      <c r="AH68" s="2132"/>
      <c r="AI68" s="2132"/>
      <c r="AJ68" s="2132"/>
      <c r="AK68" s="2132"/>
      <c r="AL68" s="2132"/>
      <c r="AM68" s="2132"/>
      <c r="AN68" s="2132"/>
      <c r="AO68" s="2132"/>
      <c r="AP68" s="2132"/>
      <c r="AQ68" s="2132"/>
      <c r="AR68" s="2132"/>
      <c r="AS68" s="2132"/>
      <c r="AT68" s="2132"/>
      <c r="AU68" s="2132"/>
      <c r="AV68" s="2132"/>
      <c r="AW68" s="2132"/>
    </row>
  </sheetData>
  <sheetProtection selectLockedCells="1" selectUnlockedCells="1"/>
  <mergeCells count="193">
    <mergeCell ref="AV44:AW45"/>
    <mergeCell ref="U56:W59"/>
    <mergeCell ref="P55:T55"/>
    <mergeCell ref="F55:J55"/>
    <mergeCell ref="P56:R59"/>
    <mergeCell ref="A55:E55"/>
    <mergeCell ref="AV48:AW49"/>
    <mergeCell ref="AS46:AU49"/>
    <mergeCell ref="A30:E30"/>
    <mergeCell ref="A31:C34"/>
    <mergeCell ref="K31:M34"/>
    <mergeCell ref="B46:G47"/>
    <mergeCell ref="D33:E34"/>
    <mergeCell ref="AJ42:AL45"/>
    <mergeCell ref="AQ42:AR42"/>
    <mergeCell ref="D58:E59"/>
    <mergeCell ref="I58:J59"/>
    <mergeCell ref="AJ46:AL49"/>
    <mergeCell ref="N33:O34"/>
    <mergeCell ref="G38:O39"/>
    <mergeCell ref="F31:H34"/>
    <mergeCell ref="F30:J30"/>
    <mergeCell ref="K30:O30"/>
    <mergeCell ref="AH42:AI42"/>
    <mergeCell ref="X33:Y34"/>
    <mergeCell ref="S33:T34"/>
    <mergeCell ref="AQ55:AS56"/>
    <mergeCell ref="AQ47:AR49"/>
    <mergeCell ref="AQ50:AR50"/>
    <mergeCell ref="AS42:AU45"/>
    <mergeCell ref="AQ43:AR45"/>
    <mergeCell ref="AM44:AN45"/>
    <mergeCell ref="AC65:AD66"/>
    <mergeCell ref="Z62:AD62"/>
    <mergeCell ref="U63:W66"/>
    <mergeCell ref="X65:Y66"/>
    <mergeCell ref="Z63:AB66"/>
    <mergeCell ref="F63:H66"/>
    <mergeCell ref="B41:G41"/>
    <mergeCell ref="B42:G43"/>
    <mergeCell ref="B40:AE40"/>
    <mergeCell ref="A62:E62"/>
    <mergeCell ref="AE62:AI62"/>
    <mergeCell ref="X58:Y59"/>
    <mergeCell ref="P62:T62"/>
    <mergeCell ref="U62:Y62"/>
    <mergeCell ref="N55:O59"/>
    <mergeCell ref="AG56:AG58"/>
    <mergeCell ref="H46:AE47"/>
    <mergeCell ref="H48:AE49"/>
    <mergeCell ref="AH47:AI49"/>
    <mergeCell ref="AH50:AN51"/>
    <mergeCell ref="AH53:AN54"/>
    <mergeCell ref="AM48:AN49"/>
    <mergeCell ref="AH46:AI46"/>
    <mergeCell ref="AV21:AW22"/>
    <mergeCell ref="AQ22:AR22"/>
    <mergeCell ref="AH38:AI38"/>
    <mergeCell ref="AS38:AU41"/>
    <mergeCell ref="AP31:AV32"/>
    <mergeCell ref="AV40:AW41"/>
    <mergeCell ref="AQ38:AR38"/>
    <mergeCell ref="AH39:AI41"/>
    <mergeCell ref="AQ39:AR41"/>
    <mergeCell ref="AM40:AN41"/>
    <mergeCell ref="AJ38:AL41"/>
    <mergeCell ref="AM33:AN34"/>
    <mergeCell ref="AQ19:AR21"/>
    <mergeCell ref="AH18:AN19"/>
    <mergeCell ref="AH21:AN22"/>
    <mergeCell ref="AQ18:AR18"/>
    <mergeCell ref="AO28:AU29"/>
    <mergeCell ref="AO23:AP25"/>
    <mergeCell ref="AS18:AU22"/>
    <mergeCell ref="AK24:AM26"/>
    <mergeCell ref="B18:G19"/>
    <mergeCell ref="AH43:AI45"/>
    <mergeCell ref="AP33:AV34"/>
    <mergeCell ref="AJ31:AL34"/>
    <mergeCell ref="AJ30:AN30"/>
    <mergeCell ref="P31:R34"/>
    <mergeCell ref="U30:Y30"/>
    <mergeCell ref="AH33:AI34"/>
    <mergeCell ref="AA24:AC26"/>
    <mergeCell ref="P30:T30"/>
    <mergeCell ref="Z30:AD30"/>
    <mergeCell ref="AQ23:AS24"/>
    <mergeCell ref="AE30:AI30"/>
    <mergeCell ref="AE31:AG34"/>
    <mergeCell ref="AG24:AG26"/>
    <mergeCell ref="U31:W34"/>
    <mergeCell ref="Z31:AB34"/>
    <mergeCell ref="AC33:AD34"/>
    <mergeCell ref="H18:AE19"/>
    <mergeCell ref="H41:AE41"/>
    <mergeCell ref="H42:AE45"/>
    <mergeCell ref="X26:Y27"/>
    <mergeCell ref="P24:R27"/>
    <mergeCell ref="U23:Y23"/>
    <mergeCell ref="AV16:AW17"/>
    <mergeCell ref="AQ10:AR10"/>
    <mergeCell ref="AS10:AU13"/>
    <mergeCell ref="AQ14:AR14"/>
    <mergeCell ref="AS14:AU17"/>
    <mergeCell ref="B16:G17"/>
    <mergeCell ref="AM16:AN17"/>
    <mergeCell ref="AM12:AN13"/>
    <mergeCell ref="AJ14:AL17"/>
    <mergeCell ref="AV12:AW13"/>
    <mergeCell ref="AQ11:AR13"/>
    <mergeCell ref="B10:G11"/>
    <mergeCell ref="B12:G13"/>
    <mergeCell ref="AH15:AI17"/>
    <mergeCell ref="B14:G15"/>
    <mergeCell ref="AH10:AI10"/>
    <mergeCell ref="AQ15:AR17"/>
    <mergeCell ref="AJ10:AL13"/>
    <mergeCell ref="AH11:AI13"/>
    <mergeCell ref="AH14:AI14"/>
    <mergeCell ref="H10:AE13"/>
    <mergeCell ref="H14:AE15"/>
    <mergeCell ref="H16:AE17"/>
    <mergeCell ref="A1:U1"/>
    <mergeCell ref="AQ7:AR9"/>
    <mergeCell ref="AS6:AU9"/>
    <mergeCell ref="B6:E7"/>
    <mergeCell ref="G6:O7"/>
    <mergeCell ref="AH6:AI6"/>
    <mergeCell ref="A3:D3"/>
    <mergeCell ref="Z3:AD3"/>
    <mergeCell ref="AH7:AI9"/>
    <mergeCell ref="AJ6:AL9"/>
    <mergeCell ref="Y1:AB1"/>
    <mergeCell ref="AC1:AW1"/>
    <mergeCell ref="AM8:AN9"/>
    <mergeCell ref="AQ6:AR6"/>
    <mergeCell ref="AV8:AW9"/>
    <mergeCell ref="A4:AW4"/>
    <mergeCell ref="E3:Q3"/>
    <mergeCell ref="R3:X3"/>
    <mergeCell ref="AE3:AP3"/>
    <mergeCell ref="AQ3:AW3"/>
    <mergeCell ref="B8:AE8"/>
    <mergeCell ref="B9:G9"/>
    <mergeCell ref="H9:AE9"/>
    <mergeCell ref="A68:AW68"/>
    <mergeCell ref="B50:G51"/>
    <mergeCell ref="AH65:AI66"/>
    <mergeCell ref="AS50:AU54"/>
    <mergeCell ref="AO60:AU61"/>
    <mergeCell ref="AQ46:AR46"/>
    <mergeCell ref="AK56:AM58"/>
    <mergeCell ref="AO55:AP57"/>
    <mergeCell ref="AJ63:AL66"/>
    <mergeCell ref="B48:G49"/>
    <mergeCell ref="AM65:AN66"/>
    <mergeCell ref="AP65:AV66"/>
    <mergeCell ref="AV53:AW54"/>
    <mergeCell ref="S65:T66"/>
    <mergeCell ref="AQ54:AR54"/>
    <mergeCell ref="U55:Y55"/>
    <mergeCell ref="K63:M66"/>
    <mergeCell ref="I65:J66"/>
    <mergeCell ref="F56:H59"/>
    <mergeCell ref="AA56:AC58"/>
    <mergeCell ref="AE63:AG66"/>
    <mergeCell ref="AJ62:AN62"/>
    <mergeCell ref="AQ51:AR53"/>
    <mergeCell ref="AP63:AV64"/>
    <mergeCell ref="U24:W27"/>
    <mergeCell ref="D65:E66"/>
    <mergeCell ref="F62:J62"/>
    <mergeCell ref="S58:T59"/>
    <mergeCell ref="K55:L59"/>
    <mergeCell ref="P63:R66"/>
    <mergeCell ref="A23:E23"/>
    <mergeCell ref="N23:O27"/>
    <mergeCell ref="F23:J23"/>
    <mergeCell ref="F24:H27"/>
    <mergeCell ref="P23:T23"/>
    <mergeCell ref="D26:E27"/>
    <mergeCell ref="A24:C27"/>
    <mergeCell ref="I26:J27"/>
    <mergeCell ref="S26:T27"/>
    <mergeCell ref="A63:C66"/>
    <mergeCell ref="A56:C59"/>
    <mergeCell ref="N65:O66"/>
    <mergeCell ref="I33:J34"/>
    <mergeCell ref="B38:E39"/>
    <mergeCell ref="B44:G45"/>
    <mergeCell ref="K23:L27"/>
    <mergeCell ref="K62:O62"/>
    <mergeCell ref="H50:AE51"/>
  </mergeCells>
  <phoneticPr fontId="2"/>
  <conditionalFormatting sqref="E3 AE3">
    <cfRule type="cellIs" dxfId="20" priority="799" stopIfTrue="1" operator="equal">
      <formula>"令和　　年　　　月　　日(　　)"</formula>
    </cfRule>
    <cfRule type="cellIs" dxfId="19" priority="832" stopIfTrue="1" operator="equal">
      <formula>"　　月　　日(　　)"</formula>
    </cfRule>
  </conditionalFormatting>
  <conditionalFormatting sqref="R3 AQ3">
    <cfRule type="cellIs" dxfId="18" priority="829" stopIfTrue="1" operator="equal">
      <formula>"時　　分"</formula>
    </cfRule>
  </conditionalFormatting>
  <conditionalFormatting sqref="AC1:AW1">
    <cfRule type="cellIs" dxfId="17" priority="831" stopIfTrue="1" operator="equal">
      <formula>0</formula>
    </cfRule>
  </conditionalFormatting>
  <conditionalFormatting sqref="AJ6:AL17 AJ38:AL49 AS6:AU22 A24:C27 F24:H27 P24:R27 U24:W27 A31:C34 F31:H34 K31:M34 P31:R34 U31:W34 Z31:AB34 AE31:AG34 AJ31:AL34 AS38:AU54 A56:C59 F56:H59 P56:R59 U56:W59 A63:C66 F63:H66 K63:M66 P63:R66 U63:W66 Z63:AB66 AE63:AG66 AJ63:AL66">
    <cfRule type="cellIs" dxfId="16" priority="800" stopIfTrue="1" operator="equal">
      <formula>0</formula>
    </cfRule>
  </conditionalFormatting>
  <conditionalFormatting sqref="AJ14:AL17 AJ46:AL49">
    <cfRule type="cellIs" dxfId="15" priority="797" stopIfTrue="1" operator="greaterThan">
      <formula>18</formula>
    </cfRule>
  </conditionalFormatting>
  <printOptions verticalCentered="1"/>
  <pageMargins left="0.78740157480314965" right="0" top="0.39370078740157483" bottom="0" header="0" footer="0"/>
  <pageSetup paperSize="9" orientation="portrait" r:id="rId1"/>
  <headerFooter scaleWithDoc="0"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FD46-5B87-4DA3-8D30-9CC3C7839022}">
  <sheetPr>
    <tabColor theme="9" tint="0.39997558519241921"/>
  </sheetPr>
  <dimension ref="A1:X217"/>
  <sheetViews>
    <sheetView view="pageBreakPreview" zoomScale="70" zoomScaleNormal="100" zoomScaleSheetLayoutView="70" workbookViewId="0">
      <selection sqref="A1:M1"/>
    </sheetView>
  </sheetViews>
  <sheetFormatPr defaultColWidth="1.625" defaultRowHeight="13.5"/>
  <cols>
    <col min="1" max="1" width="19.375" style="64" customWidth="1"/>
    <col min="2" max="2" width="5.625" style="64" customWidth="1"/>
    <col min="3" max="9" width="4" style="64" customWidth="1"/>
    <col min="10" max="10" width="25" style="64" customWidth="1"/>
    <col min="11" max="11" width="21.375" style="64" customWidth="1"/>
    <col min="12" max="12" width="7.375" style="64" customWidth="1"/>
    <col min="13" max="13" width="3.875" style="64" customWidth="1"/>
    <col min="14" max="17" width="1.625" style="64"/>
    <col min="18" max="18" width="5.625" style="64" bestFit="1" customWidth="1"/>
    <col min="19" max="23" width="1.625" style="64"/>
    <col min="24" max="24" width="8" style="64" customWidth="1"/>
    <col min="25" max="32" width="1.625" style="64"/>
    <col min="33" max="33" width="3.375" style="64" bestFit="1" customWidth="1"/>
    <col min="34" max="16384" width="1.625" style="64"/>
  </cols>
  <sheetData>
    <row r="1" spans="1:24" ht="29.25" customHeight="1">
      <c r="A1" s="2075" t="s">
        <v>744</v>
      </c>
      <c r="B1" s="2075"/>
      <c r="C1" s="2075"/>
      <c r="D1" s="2075"/>
      <c r="E1" s="2075"/>
      <c r="F1" s="2075"/>
      <c r="G1" s="2075"/>
      <c r="H1" s="2075"/>
      <c r="I1" s="2075"/>
      <c r="J1" s="2075"/>
      <c r="K1" s="2075"/>
      <c r="L1" s="2075"/>
      <c r="M1" s="2075"/>
    </row>
    <row r="2" spans="1:24" s="387" customFormat="1" ht="9" customHeight="1" thickBot="1">
      <c r="B2" s="2076"/>
      <c r="C2" s="2076"/>
      <c r="D2" s="2076"/>
      <c r="E2" s="2076"/>
      <c r="F2" s="2076"/>
      <c r="G2" s="2076"/>
      <c r="H2" s="2076"/>
      <c r="I2" s="2076"/>
      <c r="J2" s="2076"/>
      <c r="K2" s="2076"/>
      <c r="L2" s="2076"/>
      <c r="M2" s="2076"/>
      <c r="O2" s="388"/>
      <c r="P2" s="388"/>
      <c r="Q2" s="388"/>
      <c r="R2" s="388"/>
      <c r="S2" s="388"/>
    </row>
    <row r="3" spans="1:24" ht="32.1" customHeight="1" thickBot="1">
      <c r="A3" s="389" t="s">
        <v>417</v>
      </c>
      <c r="B3" s="2077">
        <f>①申請書!AI7</f>
        <v>0</v>
      </c>
      <c r="C3" s="2234"/>
      <c r="D3" s="2234"/>
      <c r="E3" s="2234"/>
      <c r="F3" s="2234"/>
      <c r="G3" s="2234"/>
      <c r="H3" s="2234"/>
      <c r="I3" s="2234"/>
      <c r="J3" s="414" t="s">
        <v>484</v>
      </c>
      <c r="K3" s="2078" t="s">
        <v>730</v>
      </c>
      <c r="L3" s="2234"/>
      <c r="M3" s="2238"/>
    </row>
    <row r="4" spans="1:24" ht="32.1" customHeight="1" thickBot="1">
      <c r="A4" s="390" t="s">
        <v>121</v>
      </c>
      <c r="B4" s="2080">
        <f>①申請書!AI9</f>
        <v>0</v>
      </c>
      <c r="C4" s="2235"/>
      <c r="D4" s="2235"/>
      <c r="E4" s="2235"/>
      <c r="F4" s="2235"/>
      <c r="G4" s="2235"/>
      <c r="H4" s="2235"/>
      <c r="I4" s="2236"/>
      <c r="J4" s="2237" t="s">
        <v>739</v>
      </c>
      <c r="K4" s="2234"/>
      <c r="L4" s="2234"/>
      <c r="M4" s="2238"/>
    </row>
    <row r="5" spans="1:24" ht="13.5" customHeight="1" thickBot="1">
      <c r="B5" s="391"/>
      <c r="C5" s="391"/>
      <c r="D5" s="392"/>
      <c r="E5" s="392"/>
      <c r="F5" s="392"/>
      <c r="G5" s="392"/>
      <c r="H5" s="392"/>
      <c r="I5" s="392"/>
      <c r="J5" s="2081"/>
      <c r="K5" s="2081"/>
      <c r="L5" s="2081"/>
      <c r="M5" s="2081"/>
    </row>
    <row r="6" spans="1:24" ht="15" customHeight="1">
      <c r="A6" s="2071" t="s">
        <v>418</v>
      </c>
      <c r="B6" s="2071" t="s">
        <v>138</v>
      </c>
      <c r="C6" s="2072" t="s">
        <v>140</v>
      </c>
      <c r="D6" s="2074" t="s">
        <v>419</v>
      </c>
      <c r="E6" s="1909"/>
      <c r="F6" s="1909"/>
      <c r="G6" s="1909"/>
      <c r="H6" s="1909"/>
      <c r="I6" s="1906"/>
      <c r="J6" s="2071" t="s">
        <v>420</v>
      </c>
      <c r="K6" s="2059" t="s">
        <v>421</v>
      </c>
      <c r="L6" s="2060" t="s">
        <v>399</v>
      </c>
      <c r="M6" s="2062" t="s">
        <v>422</v>
      </c>
    </row>
    <row r="7" spans="1:24" ht="27.6" customHeight="1" thickBot="1">
      <c r="A7" s="633"/>
      <c r="B7" s="633"/>
      <c r="C7" s="2073"/>
      <c r="D7" s="542" t="s">
        <v>423</v>
      </c>
      <c r="E7" s="543" t="s">
        <v>424</v>
      </c>
      <c r="F7" s="543" t="s">
        <v>425</v>
      </c>
      <c r="G7" s="543" t="s">
        <v>733</v>
      </c>
      <c r="H7" s="544" t="s">
        <v>426</v>
      </c>
      <c r="I7" s="544" t="s">
        <v>427</v>
      </c>
      <c r="J7" s="633"/>
      <c r="K7" s="634"/>
      <c r="L7" s="650"/>
      <c r="M7" s="2063"/>
      <c r="O7" s="550" t="s">
        <v>396</v>
      </c>
    </row>
    <row r="8" spans="1:24" s="397" customFormat="1" ht="30.75" customHeight="1">
      <c r="A8" s="541"/>
      <c r="B8" s="385"/>
      <c r="C8" s="394"/>
      <c r="D8" s="394"/>
      <c r="E8" s="394"/>
      <c r="F8" s="394"/>
      <c r="G8" s="394"/>
      <c r="H8" s="394"/>
      <c r="I8" s="394"/>
      <c r="J8" s="395"/>
      <c r="K8" s="395"/>
      <c r="L8" s="2230"/>
      <c r="M8" s="529">
        <v>1</v>
      </c>
    </row>
    <row r="9" spans="1:24" ht="30.75" customHeight="1">
      <c r="A9" s="398"/>
      <c r="B9" s="399"/>
      <c r="C9" s="400"/>
      <c r="D9" s="400"/>
      <c r="E9" s="400"/>
      <c r="F9" s="400"/>
      <c r="G9" s="400"/>
      <c r="H9" s="400"/>
      <c r="I9" s="400"/>
      <c r="J9" s="401"/>
      <c r="K9" s="401"/>
      <c r="L9" s="2231"/>
      <c r="M9" s="530">
        <v>2</v>
      </c>
      <c r="X9" s="64" t="s">
        <v>428</v>
      </c>
    </row>
    <row r="10" spans="1:24" ht="30.75" customHeight="1">
      <c r="A10" s="398"/>
      <c r="B10" s="399"/>
      <c r="C10" s="400"/>
      <c r="D10" s="400"/>
      <c r="E10" s="400"/>
      <c r="F10" s="400"/>
      <c r="G10" s="400"/>
      <c r="H10" s="400"/>
      <c r="I10" s="400"/>
      <c r="J10" s="401"/>
      <c r="K10" s="401"/>
      <c r="L10" s="2231"/>
      <c r="M10" s="530">
        <v>3</v>
      </c>
      <c r="X10" s="64" t="s">
        <v>429</v>
      </c>
    </row>
    <row r="11" spans="1:24" ht="30.75" customHeight="1">
      <c r="A11" s="398"/>
      <c r="B11" s="399"/>
      <c r="C11" s="400"/>
      <c r="D11" s="400"/>
      <c r="E11" s="400"/>
      <c r="F11" s="400"/>
      <c r="G11" s="400"/>
      <c r="H11" s="400"/>
      <c r="I11" s="400"/>
      <c r="J11" s="401"/>
      <c r="K11" s="401"/>
      <c r="L11" s="2231"/>
      <c r="M11" s="530">
        <v>4</v>
      </c>
    </row>
    <row r="12" spans="1:24" ht="30.75" customHeight="1" thickBot="1">
      <c r="A12" s="415"/>
      <c r="B12" s="416"/>
      <c r="C12" s="417"/>
      <c r="D12" s="417"/>
      <c r="E12" s="417"/>
      <c r="F12" s="417"/>
      <c r="G12" s="417"/>
      <c r="H12" s="417"/>
      <c r="I12" s="417"/>
      <c r="J12" s="418"/>
      <c r="K12" s="418"/>
      <c r="L12" s="2232"/>
      <c r="M12" s="531">
        <v>5</v>
      </c>
    </row>
    <row r="13" spans="1:24" ht="30.75" customHeight="1">
      <c r="A13" s="393"/>
      <c r="B13" s="386"/>
      <c r="C13" s="419"/>
      <c r="D13" s="419"/>
      <c r="E13" s="419"/>
      <c r="F13" s="419"/>
      <c r="G13" s="419"/>
      <c r="H13" s="419"/>
      <c r="I13" s="419"/>
      <c r="J13" s="420"/>
      <c r="K13" s="420"/>
      <c r="L13" s="2230"/>
      <c r="M13" s="532">
        <v>1</v>
      </c>
    </row>
    <row r="14" spans="1:24" ht="30.75" customHeight="1">
      <c r="A14" s="398"/>
      <c r="B14" s="399"/>
      <c r="C14" s="400"/>
      <c r="D14" s="400"/>
      <c r="E14" s="400"/>
      <c r="F14" s="400"/>
      <c r="G14" s="400"/>
      <c r="H14" s="400"/>
      <c r="I14" s="400"/>
      <c r="J14" s="401"/>
      <c r="K14" s="401"/>
      <c r="L14" s="2231"/>
      <c r="M14" s="530">
        <v>2</v>
      </c>
    </row>
    <row r="15" spans="1:24" ht="30.75" customHeight="1">
      <c r="A15" s="398"/>
      <c r="B15" s="399"/>
      <c r="C15" s="400"/>
      <c r="D15" s="400"/>
      <c r="E15" s="400"/>
      <c r="F15" s="400"/>
      <c r="G15" s="400"/>
      <c r="H15" s="400"/>
      <c r="I15" s="400"/>
      <c r="J15" s="401"/>
      <c r="K15" s="401"/>
      <c r="L15" s="2231"/>
      <c r="M15" s="530">
        <v>3</v>
      </c>
    </row>
    <row r="16" spans="1:24" ht="30.75" customHeight="1">
      <c r="A16" s="398"/>
      <c r="B16" s="399"/>
      <c r="C16" s="400"/>
      <c r="D16" s="400"/>
      <c r="E16" s="400"/>
      <c r="F16" s="400"/>
      <c r="G16" s="400"/>
      <c r="H16" s="400"/>
      <c r="I16" s="400"/>
      <c r="J16" s="401"/>
      <c r="K16" s="401"/>
      <c r="L16" s="2231"/>
      <c r="M16" s="530">
        <v>4</v>
      </c>
    </row>
    <row r="17" spans="1:13" ht="30.75" customHeight="1" thickBot="1">
      <c r="A17" s="403"/>
      <c r="B17" s="404"/>
      <c r="C17" s="405"/>
      <c r="D17" s="405"/>
      <c r="E17" s="405"/>
      <c r="F17" s="405"/>
      <c r="G17" s="405"/>
      <c r="H17" s="405"/>
      <c r="I17" s="405"/>
      <c r="J17" s="406"/>
      <c r="K17" s="406"/>
      <c r="L17" s="2232"/>
      <c r="M17" s="533">
        <v>5</v>
      </c>
    </row>
    <row r="18" spans="1:13" s="397" customFormat="1" ht="30.75" customHeight="1">
      <c r="A18" s="393"/>
      <c r="B18" s="385"/>
      <c r="C18" s="394"/>
      <c r="D18" s="394"/>
      <c r="E18" s="394"/>
      <c r="F18" s="394"/>
      <c r="G18" s="394"/>
      <c r="H18" s="394"/>
      <c r="I18" s="394"/>
      <c r="J18" s="395"/>
      <c r="K18" s="395"/>
      <c r="L18" s="2230"/>
      <c r="M18" s="529">
        <v>1</v>
      </c>
    </row>
    <row r="19" spans="1:13" ht="30.75" customHeight="1">
      <c r="A19" s="398"/>
      <c r="B19" s="399"/>
      <c r="C19" s="400"/>
      <c r="D19" s="400"/>
      <c r="E19" s="400"/>
      <c r="F19" s="400"/>
      <c r="G19" s="400"/>
      <c r="H19" s="400"/>
      <c r="I19" s="400"/>
      <c r="J19" s="401"/>
      <c r="K19" s="401"/>
      <c r="L19" s="2231"/>
      <c r="M19" s="530">
        <v>2</v>
      </c>
    </row>
    <row r="20" spans="1:13" ht="30.75" customHeight="1">
      <c r="A20" s="398"/>
      <c r="B20" s="399"/>
      <c r="C20" s="400"/>
      <c r="D20" s="400"/>
      <c r="E20" s="400"/>
      <c r="F20" s="400"/>
      <c r="G20" s="400"/>
      <c r="H20" s="400"/>
      <c r="I20" s="400"/>
      <c r="J20" s="401"/>
      <c r="K20" s="401"/>
      <c r="L20" s="2231"/>
      <c r="M20" s="530">
        <v>3</v>
      </c>
    </row>
    <row r="21" spans="1:13" ht="30.75" customHeight="1">
      <c r="A21" s="398"/>
      <c r="B21" s="399"/>
      <c r="C21" s="400"/>
      <c r="D21" s="400"/>
      <c r="E21" s="400"/>
      <c r="F21" s="400"/>
      <c r="G21" s="400"/>
      <c r="H21" s="400"/>
      <c r="I21" s="400"/>
      <c r="J21" s="401"/>
      <c r="K21" s="401"/>
      <c r="L21" s="2231"/>
      <c r="M21" s="530">
        <v>4</v>
      </c>
    </row>
    <row r="22" spans="1:13" ht="30.75" customHeight="1" thickBot="1">
      <c r="A22" s="415"/>
      <c r="B22" s="416"/>
      <c r="C22" s="417"/>
      <c r="D22" s="417"/>
      <c r="E22" s="417"/>
      <c r="F22" s="417"/>
      <c r="G22" s="417"/>
      <c r="H22" s="417"/>
      <c r="I22" s="417"/>
      <c r="J22" s="418"/>
      <c r="K22" s="418"/>
      <c r="L22" s="2232"/>
      <c r="M22" s="531">
        <v>5</v>
      </c>
    </row>
    <row r="23" spans="1:13" ht="30.75" customHeight="1">
      <c r="A23" s="393"/>
      <c r="B23" s="386"/>
      <c r="C23" s="419"/>
      <c r="D23" s="419"/>
      <c r="E23" s="419"/>
      <c r="F23" s="419"/>
      <c r="G23" s="419"/>
      <c r="H23" s="419"/>
      <c r="I23" s="419"/>
      <c r="J23" s="420"/>
      <c r="K23" s="420"/>
      <c r="L23" s="2230"/>
      <c r="M23" s="532">
        <v>1</v>
      </c>
    </row>
    <row r="24" spans="1:13" ht="30.75" customHeight="1">
      <c r="A24" s="398"/>
      <c r="B24" s="399"/>
      <c r="C24" s="400"/>
      <c r="D24" s="400"/>
      <c r="E24" s="400"/>
      <c r="F24" s="400"/>
      <c r="G24" s="400"/>
      <c r="H24" s="400"/>
      <c r="I24" s="400"/>
      <c r="J24" s="401"/>
      <c r="K24" s="401"/>
      <c r="L24" s="2231"/>
      <c r="M24" s="530">
        <v>2</v>
      </c>
    </row>
    <row r="25" spans="1:13" ht="30.75" customHeight="1">
      <c r="A25" s="398"/>
      <c r="B25" s="399"/>
      <c r="C25" s="400"/>
      <c r="D25" s="400"/>
      <c r="E25" s="400"/>
      <c r="F25" s="400"/>
      <c r="G25" s="400"/>
      <c r="H25" s="400"/>
      <c r="I25" s="400"/>
      <c r="J25" s="401"/>
      <c r="K25" s="401"/>
      <c r="L25" s="2231"/>
      <c r="M25" s="530">
        <v>3</v>
      </c>
    </row>
    <row r="26" spans="1:13" ht="30.75" customHeight="1">
      <c r="A26" s="398"/>
      <c r="B26" s="399"/>
      <c r="C26" s="400"/>
      <c r="D26" s="400"/>
      <c r="E26" s="400"/>
      <c r="F26" s="400"/>
      <c r="G26" s="400"/>
      <c r="H26" s="400"/>
      <c r="I26" s="400"/>
      <c r="J26" s="401"/>
      <c r="K26" s="401"/>
      <c r="L26" s="2231"/>
      <c r="M26" s="530">
        <v>4</v>
      </c>
    </row>
    <row r="27" spans="1:13" ht="30.75" customHeight="1" thickBot="1">
      <c r="A27" s="403"/>
      <c r="B27" s="404"/>
      <c r="C27" s="405"/>
      <c r="D27" s="405"/>
      <c r="E27" s="405"/>
      <c r="F27" s="405"/>
      <c r="G27" s="405"/>
      <c r="H27" s="405"/>
      <c r="I27" s="405"/>
      <c r="J27" s="406"/>
      <c r="K27" s="406"/>
      <c r="L27" s="2232"/>
      <c r="M27" s="533">
        <v>5</v>
      </c>
    </row>
    <row r="28" spans="1:13" ht="30.75" customHeight="1" thickBot="1">
      <c r="A28" s="2064" t="s">
        <v>430</v>
      </c>
      <c r="B28" s="2065"/>
      <c r="C28" s="2066"/>
      <c r="D28" s="421">
        <f>COUNTA(D8:D27)</f>
        <v>0</v>
      </c>
      <c r="E28" s="421">
        <f t="shared" ref="E28:I28" si="0">COUNTA(E8:E27)</f>
        <v>0</v>
      </c>
      <c r="F28" s="421">
        <f t="shared" si="0"/>
        <v>0</v>
      </c>
      <c r="G28" s="421"/>
      <c r="H28" s="421">
        <f t="shared" si="0"/>
        <v>0</v>
      </c>
      <c r="I28" s="422">
        <f t="shared" si="0"/>
        <v>0</v>
      </c>
      <c r="J28" s="408"/>
      <c r="K28" s="408"/>
      <c r="L28" s="409"/>
      <c r="M28" s="410"/>
    </row>
    <row r="29" spans="1:13" ht="30.75" customHeight="1" thickTop="1" thickBot="1">
      <c r="A29" s="2067" t="s">
        <v>250</v>
      </c>
      <c r="B29" s="2068"/>
      <c r="C29" s="2069"/>
      <c r="D29" s="411"/>
      <c r="E29" s="411"/>
      <c r="F29" s="411"/>
      <c r="G29" s="411"/>
      <c r="H29" s="411"/>
      <c r="I29" s="412"/>
      <c r="J29" s="2070" t="s">
        <v>431</v>
      </c>
      <c r="K29" s="2070"/>
      <c r="L29" s="2070"/>
      <c r="M29" s="2070"/>
    </row>
    <row r="30" spans="1:13" ht="9" customHeight="1">
      <c r="A30" s="413"/>
      <c r="B30" s="413"/>
      <c r="C30" s="413"/>
      <c r="D30" s="413"/>
      <c r="E30" s="413"/>
      <c r="F30" s="413"/>
      <c r="G30" s="413"/>
      <c r="H30" s="413"/>
      <c r="I30" s="413"/>
      <c r="J30" s="413"/>
      <c r="K30" s="413"/>
      <c r="L30" s="413"/>
      <c r="M30" s="413"/>
    </row>
    <row r="31" spans="1:13" ht="13.5" customHeight="1">
      <c r="A31" s="64" t="s">
        <v>432</v>
      </c>
    </row>
    <row r="32" spans="1:13" ht="13.5" customHeight="1">
      <c r="A32" s="604" t="s">
        <v>433</v>
      </c>
      <c r="B32" s="604"/>
      <c r="C32" s="604"/>
      <c r="D32" s="604"/>
      <c r="E32" s="604"/>
      <c r="F32" s="604"/>
      <c r="G32" s="604"/>
      <c r="H32" s="604"/>
      <c r="I32" s="604"/>
      <c r="J32" s="604"/>
      <c r="K32" s="604"/>
      <c r="L32" s="604"/>
      <c r="M32" s="604"/>
    </row>
    <row r="33" spans="1:23" ht="28.9" customHeight="1">
      <c r="A33" s="646" t="s">
        <v>434</v>
      </c>
      <c r="B33" s="646"/>
      <c r="C33" s="646"/>
      <c r="D33" s="646"/>
      <c r="E33" s="646"/>
      <c r="F33" s="646"/>
      <c r="G33" s="646"/>
      <c r="H33" s="646"/>
      <c r="I33" s="646"/>
      <c r="J33" s="646"/>
      <c r="K33" s="646"/>
      <c r="L33" s="646"/>
      <c r="M33" s="646"/>
    </row>
    <row r="34" spans="1:23" ht="14.1" customHeight="1">
      <c r="A34" s="2057" t="s">
        <v>435</v>
      </c>
      <c r="B34" s="2057"/>
      <c r="C34" s="2057"/>
      <c r="D34" s="2057"/>
      <c r="E34" s="2057"/>
      <c r="F34" s="2057"/>
      <c r="G34" s="2057"/>
      <c r="H34" s="2057"/>
      <c r="I34" s="2057"/>
      <c r="J34" s="2057"/>
      <c r="K34" s="2057"/>
      <c r="L34" s="2057"/>
      <c r="M34" s="2057"/>
      <c r="N34" s="2057"/>
    </row>
    <row r="35" spans="1:23" ht="4.5" customHeight="1"/>
    <row r="36" spans="1:23" s="58" customFormat="1" ht="25.9" customHeight="1">
      <c r="A36" s="2233"/>
      <c r="B36" s="2233"/>
      <c r="C36" s="2233"/>
      <c r="D36" s="2233"/>
      <c r="E36" s="2233"/>
      <c r="F36" s="2233"/>
      <c r="G36" s="2233"/>
      <c r="H36" s="2233"/>
      <c r="I36" s="2233"/>
      <c r="J36" s="2233"/>
      <c r="K36" s="2233"/>
      <c r="L36" s="2233"/>
      <c r="M36" s="2233"/>
      <c r="R36" s="64"/>
    </row>
    <row r="37" spans="1:23" s="58" customFormat="1" ht="12.95" customHeight="1">
      <c r="R37" s="64"/>
    </row>
    <row r="38" spans="1:23" s="58" customFormat="1" ht="12.95" customHeight="1">
      <c r="R38" s="58" t="s">
        <v>436</v>
      </c>
      <c r="W38" s="58" t="s">
        <v>437</v>
      </c>
    </row>
    <row r="39" spans="1:23" s="58" customFormat="1" ht="12.95" customHeight="1">
      <c r="R39" s="58">
        <v>1</v>
      </c>
    </row>
    <row r="40" spans="1:23" s="58" customFormat="1" ht="12.95" customHeight="1">
      <c r="R40" s="58">
        <v>2</v>
      </c>
    </row>
    <row r="41" spans="1:23" s="58" customFormat="1" ht="12.95" customHeight="1">
      <c r="R41" s="58">
        <v>3</v>
      </c>
    </row>
    <row r="42" spans="1:23" s="58" customFormat="1" ht="12.95" customHeight="1">
      <c r="R42" s="58">
        <v>4</v>
      </c>
    </row>
    <row r="43" spans="1:23" s="58" customFormat="1" ht="12.95" customHeight="1">
      <c r="R43" s="58">
        <v>5</v>
      </c>
    </row>
    <row r="44" spans="1:23" s="58" customFormat="1" ht="12.95" customHeight="1">
      <c r="R44" s="58">
        <v>6</v>
      </c>
    </row>
    <row r="45" spans="1:23" s="58" customFormat="1" ht="12.95" customHeight="1">
      <c r="R45" s="58">
        <v>7</v>
      </c>
    </row>
    <row r="46" spans="1:23" s="58" customFormat="1" ht="12.95" customHeight="1">
      <c r="R46" s="58">
        <v>8</v>
      </c>
    </row>
    <row r="47" spans="1:23" s="58" customFormat="1" ht="12.95" customHeight="1">
      <c r="R47" s="58">
        <v>9</v>
      </c>
    </row>
    <row r="48" spans="1:23" s="58" customFormat="1" ht="12.95" customHeight="1">
      <c r="R48" s="58">
        <v>10</v>
      </c>
    </row>
    <row r="49" spans="18:18" s="58" customFormat="1" ht="12.95" customHeight="1">
      <c r="R49" s="58">
        <v>11</v>
      </c>
    </row>
    <row r="50" spans="18:18" s="58" customFormat="1" ht="12.95" customHeight="1">
      <c r="R50" s="58">
        <v>12</v>
      </c>
    </row>
    <row r="51" spans="18:18" s="58" customFormat="1" ht="12.95" customHeight="1">
      <c r="R51" s="58">
        <v>13</v>
      </c>
    </row>
    <row r="52" spans="18:18" s="58" customFormat="1" ht="12.95" customHeight="1">
      <c r="R52" s="58">
        <v>14</v>
      </c>
    </row>
    <row r="53" spans="18:18" s="58" customFormat="1" ht="12.95" customHeight="1">
      <c r="R53" s="58">
        <v>15</v>
      </c>
    </row>
    <row r="54" spans="18:18" s="58" customFormat="1" ht="12.95" customHeight="1">
      <c r="R54" s="58">
        <v>16</v>
      </c>
    </row>
    <row r="55" spans="18:18" s="58" customFormat="1" ht="12.95" customHeight="1">
      <c r="R55" s="58">
        <v>17</v>
      </c>
    </row>
    <row r="56" spans="18:18" s="58" customFormat="1" ht="12.95" customHeight="1">
      <c r="R56" s="58">
        <v>18</v>
      </c>
    </row>
    <row r="57" spans="18:18" s="58" customFormat="1" ht="12.95" customHeight="1">
      <c r="R57" s="58">
        <v>19</v>
      </c>
    </row>
    <row r="58" spans="18:18" s="58" customFormat="1" ht="12.95" customHeight="1">
      <c r="R58" s="58">
        <v>20</v>
      </c>
    </row>
    <row r="59" spans="18:18" s="58" customFormat="1" ht="12.95" customHeight="1"/>
    <row r="60" spans="18:18" s="58" customFormat="1" ht="12.95" customHeight="1"/>
    <row r="61" spans="18:18" s="58" customFormat="1" ht="12.95" customHeight="1"/>
    <row r="62" spans="18:18" s="58" customFormat="1" ht="12.95" customHeight="1"/>
    <row r="63" spans="18:18" s="58" customFormat="1" ht="12.95" customHeight="1"/>
    <row r="64" spans="18:18" s="58" customFormat="1" ht="12.95" customHeight="1"/>
    <row r="65" s="58" customFormat="1" ht="12.95" customHeight="1"/>
    <row r="66" s="58" customFormat="1" ht="12.95" customHeight="1"/>
    <row r="67" s="58" customFormat="1" ht="12.95" customHeight="1"/>
    <row r="68" s="58" customFormat="1" ht="12.95" customHeight="1"/>
    <row r="69" s="58" customFormat="1" ht="12.95" customHeight="1"/>
    <row r="70" s="58" customFormat="1" ht="12.95" customHeight="1"/>
    <row r="71" s="58" customFormat="1" ht="12.95" customHeight="1"/>
    <row r="72" s="58" customFormat="1" ht="12.95" customHeight="1"/>
    <row r="73" s="58" customFormat="1" ht="12.95" customHeight="1"/>
    <row r="74" s="58" customFormat="1" ht="12.95" customHeight="1"/>
    <row r="75" s="58" customFormat="1" ht="12.95" customHeight="1"/>
    <row r="76" s="58" customFormat="1" ht="12.95" customHeight="1"/>
    <row r="77" s="58" customFormat="1" ht="12.95" customHeight="1"/>
    <row r="78" s="58" customFormat="1" ht="12.95" customHeight="1"/>
    <row r="79" s="58" customFormat="1" ht="12.95" customHeight="1"/>
    <row r="80" s="58" customFormat="1" ht="12.95" customHeight="1"/>
    <row r="81" s="58" customFormat="1" ht="12.95" customHeight="1"/>
    <row r="82" s="58" customFormat="1" ht="12.95" customHeight="1"/>
    <row r="83" s="58" customFormat="1" ht="12.95" customHeight="1"/>
    <row r="84" s="58" customFormat="1" ht="12.95" customHeight="1"/>
    <row r="85" s="58" customFormat="1" ht="12.95" customHeight="1"/>
    <row r="86" s="58" customFormat="1" ht="12.95" customHeight="1"/>
    <row r="87" s="58" customFormat="1" ht="12.95" customHeight="1"/>
    <row r="88" s="58" customFormat="1" ht="12.95" customHeight="1"/>
    <row r="89" s="58" customFormat="1" ht="12.95" customHeight="1"/>
    <row r="90" s="58" customFormat="1" ht="12.95" customHeight="1"/>
    <row r="91" s="58" customFormat="1" ht="12.95" customHeight="1"/>
    <row r="92" s="58" customFormat="1" ht="12.95" customHeight="1"/>
    <row r="93" s="58" customFormat="1" ht="12.95" customHeight="1"/>
    <row r="94" s="58" customFormat="1" ht="12.95" customHeight="1"/>
    <row r="95" s="58" customFormat="1" ht="12.95" customHeight="1"/>
    <row r="96" s="58" customFormat="1" ht="12.95" customHeight="1"/>
    <row r="97" s="58" customFormat="1" ht="12.95" customHeight="1"/>
    <row r="98" s="58" customFormat="1" ht="12.95" customHeight="1"/>
    <row r="99" s="58" customFormat="1" ht="12.95" customHeight="1"/>
    <row r="100" s="58" customFormat="1" ht="12.95" customHeight="1"/>
    <row r="101" s="58" customFormat="1" ht="12.95" customHeight="1"/>
    <row r="102" s="58" customFormat="1" ht="12.95" customHeight="1"/>
    <row r="103" s="58" customFormat="1" ht="12.95" customHeight="1"/>
    <row r="104" s="58" customFormat="1" ht="12.95" customHeight="1"/>
    <row r="105" s="58" customFormat="1" ht="12.95" customHeight="1"/>
    <row r="106" s="58" customFormat="1" ht="12.95" customHeight="1"/>
    <row r="107" s="58" customFormat="1" ht="12.95" customHeight="1"/>
    <row r="108" s="58" customFormat="1" ht="12.95" customHeight="1"/>
    <row r="109" s="58" customFormat="1" ht="12.95" customHeight="1"/>
    <row r="110" s="58" customFormat="1" ht="12.95" customHeight="1"/>
    <row r="111" s="58" customFormat="1" ht="12.95" customHeight="1"/>
    <row r="112" s="58" customFormat="1" ht="12.95" customHeight="1"/>
    <row r="113" s="58" customFormat="1" ht="12.95" customHeight="1"/>
    <row r="114" s="58" customFormat="1" ht="12.95" customHeight="1"/>
    <row r="115" s="58" customFormat="1" ht="12.95" customHeight="1"/>
    <row r="116" s="58" customFormat="1" ht="12.95" customHeight="1"/>
    <row r="117" s="58" customFormat="1" ht="12.95" customHeight="1"/>
    <row r="118" s="58" customFormat="1" ht="12.95" customHeight="1"/>
    <row r="119" s="58" customFormat="1" ht="12.95" customHeight="1"/>
    <row r="120" s="58" customFormat="1" ht="12.95" customHeight="1"/>
    <row r="121" s="58" customFormat="1" ht="12.95" customHeight="1"/>
    <row r="122" s="58" customFormat="1" ht="12.95" customHeight="1"/>
    <row r="123" s="58" customFormat="1" ht="12.95" customHeight="1"/>
    <row r="124" s="58" customFormat="1" ht="12.95" customHeight="1"/>
    <row r="125" s="58" customFormat="1" ht="12.95" customHeight="1"/>
    <row r="126" s="58" customFormat="1" ht="12.95" customHeight="1"/>
    <row r="127" s="58" customFormat="1" ht="12.95" customHeight="1"/>
    <row r="128" s="58" customFormat="1" ht="12.95" customHeight="1"/>
    <row r="129" s="58" customFormat="1" ht="12.95" customHeight="1"/>
    <row r="130" s="58" customFormat="1" ht="12.95" customHeight="1"/>
    <row r="131" s="58" customFormat="1" ht="12.95" customHeight="1"/>
    <row r="132" s="58" customFormat="1" ht="12.95" customHeight="1"/>
    <row r="133" s="58" customFormat="1" ht="12.95" customHeight="1"/>
    <row r="134" s="58" customFormat="1" ht="12.95" customHeight="1"/>
    <row r="135" s="58" customFormat="1" ht="12.95" customHeight="1"/>
    <row r="136" s="58" customFormat="1" ht="12.95" customHeight="1"/>
    <row r="137" s="58" customFormat="1" ht="12.95" customHeight="1"/>
    <row r="138" s="58" customFormat="1" ht="12.95" customHeight="1"/>
    <row r="139" s="58" customFormat="1" ht="12.95" customHeight="1"/>
    <row r="140" s="58" customFormat="1" ht="12.95" customHeight="1"/>
    <row r="141" s="58" customFormat="1" ht="12.95" customHeight="1"/>
    <row r="142" s="58" customFormat="1" ht="12.95" customHeight="1"/>
    <row r="143" s="58" customFormat="1" ht="12.95" customHeight="1"/>
    <row r="144" s="58" customFormat="1" ht="12.95" customHeight="1"/>
    <row r="145" s="58" customFormat="1" ht="12.95" customHeight="1"/>
    <row r="146" s="58" customFormat="1" ht="12.95" customHeight="1"/>
    <row r="147" s="58" customFormat="1" ht="12.95" customHeight="1"/>
    <row r="148" s="58" customFormat="1" ht="12.95" customHeight="1"/>
    <row r="149" s="58" customFormat="1" ht="12.95" customHeight="1"/>
    <row r="150" s="58" customFormat="1" ht="12.95" customHeight="1"/>
    <row r="151" s="58" customFormat="1" ht="12.95" customHeight="1"/>
    <row r="152" s="58" customFormat="1" ht="12.95" customHeight="1"/>
    <row r="153" s="58" customFormat="1" ht="12.95" customHeight="1"/>
    <row r="154" s="58" customFormat="1" ht="12.95" customHeight="1"/>
    <row r="155" s="58" customFormat="1" ht="12.95" customHeight="1"/>
    <row r="156" s="58" customFormat="1" ht="12.95" customHeight="1"/>
    <row r="157" s="58" customFormat="1" ht="12.95" customHeight="1"/>
    <row r="158" s="58" customFormat="1" ht="12.95" customHeight="1"/>
    <row r="159" s="58" customFormat="1" ht="12.95" customHeight="1"/>
    <row r="160" s="58" customFormat="1" ht="12.95" customHeight="1"/>
    <row r="161" s="58" customFormat="1" ht="12.95" customHeight="1"/>
    <row r="162" s="58" customFormat="1" ht="12.95" customHeight="1"/>
    <row r="163" s="58" customFormat="1" ht="12.95" customHeight="1"/>
    <row r="164" s="58" customFormat="1" ht="12.95" customHeight="1"/>
    <row r="165" s="58" customFormat="1" ht="12.95" customHeight="1"/>
    <row r="166" s="58" customFormat="1" ht="12.95" customHeight="1"/>
    <row r="167" s="58" customFormat="1" ht="12.95" customHeight="1"/>
    <row r="168" s="58" customFormat="1" ht="12.95" customHeight="1"/>
    <row r="169" s="58" customFormat="1" ht="12.95" customHeight="1"/>
    <row r="170" s="58" customFormat="1" ht="12.95" customHeight="1"/>
    <row r="171" s="58" customFormat="1" ht="12.95" customHeight="1"/>
    <row r="172" s="58" customFormat="1" ht="12.95" customHeight="1"/>
    <row r="173" s="58" customFormat="1" ht="12.95" customHeight="1"/>
    <row r="174" s="58" customFormat="1" ht="12.95" customHeight="1"/>
    <row r="175" s="58" customFormat="1" ht="12.95" customHeight="1"/>
    <row r="176" s="58" customFormat="1" ht="12.95" customHeight="1"/>
    <row r="177" s="58" customFormat="1" ht="12.95" customHeight="1"/>
    <row r="178" s="58" customFormat="1" ht="12.95" customHeight="1"/>
    <row r="179" s="58" customFormat="1" ht="12.95" customHeight="1"/>
    <row r="180" s="58" customFormat="1" ht="12.95" customHeight="1"/>
    <row r="181" s="58" customFormat="1" ht="12.95" customHeight="1"/>
    <row r="182" s="58" customFormat="1" ht="12.95" customHeight="1"/>
    <row r="183" s="58" customFormat="1" ht="12.95" customHeight="1"/>
    <row r="184" s="58" customFormat="1" ht="12.95" customHeight="1"/>
    <row r="185" s="58" customFormat="1" ht="12.95" customHeight="1"/>
    <row r="186" s="58" customFormat="1" ht="12.95" customHeight="1"/>
    <row r="187" s="58" customFormat="1" ht="12.95" customHeight="1"/>
    <row r="188" s="58" customFormat="1" ht="12.95" customHeight="1"/>
    <row r="189" s="58" customFormat="1" ht="12.95" customHeight="1"/>
    <row r="190" s="58" customFormat="1" ht="12.95" customHeight="1"/>
    <row r="191" s="58" customFormat="1" ht="12.95" customHeight="1"/>
    <row r="192" s="58" customFormat="1" ht="12.95" customHeight="1"/>
    <row r="193" s="58" customFormat="1" ht="12.95" customHeight="1"/>
    <row r="194" s="58" customFormat="1" ht="12.95" customHeight="1"/>
    <row r="195" s="58" customFormat="1" ht="12.95" customHeight="1"/>
    <row r="196" s="58" customFormat="1" ht="12.95" customHeight="1"/>
    <row r="197" s="58" customFormat="1" ht="12.95" customHeight="1"/>
    <row r="198" s="58" customFormat="1" ht="12.95" customHeight="1"/>
    <row r="199" s="58" customFormat="1" ht="12.95" customHeight="1"/>
    <row r="200" s="58" customFormat="1" ht="12.95" customHeight="1"/>
    <row r="201" s="58" customFormat="1" ht="12.95" customHeight="1"/>
    <row r="202" s="58" customFormat="1" ht="12.95" customHeight="1"/>
    <row r="203" s="58" customFormat="1" ht="12.95" customHeight="1"/>
    <row r="204" s="58" customFormat="1" ht="12.95" customHeight="1"/>
    <row r="205" s="58" customFormat="1" ht="12.95" customHeight="1"/>
    <row r="206" s="58" customFormat="1" ht="12.95" customHeight="1"/>
    <row r="207" s="58" customFormat="1" ht="12.95" customHeight="1"/>
    <row r="208" s="58" customFormat="1" ht="12.95" customHeight="1"/>
    <row r="209" spans="18:18" s="58" customFormat="1" ht="12.95" customHeight="1"/>
    <row r="210" spans="18:18" s="58" customFormat="1" ht="12.95" customHeight="1"/>
    <row r="211" spans="18:18" s="58" customFormat="1" ht="12.95" customHeight="1"/>
    <row r="212" spans="18:18" s="58" customFormat="1" ht="12.95" customHeight="1"/>
    <row r="213" spans="18:18" s="58" customFormat="1" ht="12.95" customHeight="1"/>
    <row r="214" spans="18:18" s="58" customFormat="1" ht="12.95" customHeight="1"/>
    <row r="215" spans="18:18">
      <c r="R215" s="58"/>
    </row>
    <row r="216" spans="18:18">
      <c r="R216" s="58"/>
    </row>
    <row r="217" spans="18:18">
      <c r="R217" s="58"/>
    </row>
  </sheetData>
  <sheetProtection selectLockedCells="1"/>
  <mergeCells count="26">
    <mergeCell ref="A32:M32"/>
    <mergeCell ref="A33:M33"/>
    <mergeCell ref="A34:N34"/>
    <mergeCell ref="A36:M36"/>
    <mergeCell ref="B3:I3"/>
    <mergeCell ref="B4:I4"/>
    <mergeCell ref="J4:M4"/>
    <mergeCell ref="K3:M3"/>
    <mergeCell ref="K6:K7"/>
    <mergeCell ref="L6:L7"/>
    <mergeCell ref="M6:M7"/>
    <mergeCell ref="A28:C28"/>
    <mergeCell ref="A29:C29"/>
    <mergeCell ref="J29:M29"/>
    <mergeCell ref="L8:L12"/>
    <mergeCell ref="L13:L17"/>
    <mergeCell ref="L18:L22"/>
    <mergeCell ref="L23:L27"/>
    <mergeCell ref="A1:M1"/>
    <mergeCell ref="B2:M2"/>
    <mergeCell ref="J5:M5"/>
    <mergeCell ref="A6:A7"/>
    <mergeCell ref="B6:B7"/>
    <mergeCell ref="C6:C7"/>
    <mergeCell ref="D6:I6"/>
    <mergeCell ref="J6:J7"/>
  </mergeCells>
  <phoneticPr fontId="2"/>
  <conditionalFormatting sqref="B3:B4 C8:L8 A8:A29 C9:K12 C13:L13 C14:K17 C18:L18 C19:K22 C23:L23 C24:K27 D28:I29">
    <cfRule type="cellIs" dxfId="14" priority="1" stopIfTrue="1" operator="equal">
      <formula>0</formula>
    </cfRule>
  </conditionalFormatting>
  <dataValidations count="3">
    <dataValidation type="list" allowBlank="1" showInputMessage="1" showErrorMessage="1" sqref="L8 L28 L23 L18 L13" xr:uid="{65F0AA8F-8286-4DCA-91CF-9B00A9E11EA0}">
      <formula1>$R$38:$R$76</formula1>
    </dataValidation>
    <dataValidation type="list" allowBlank="1" showInputMessage="1" showErrorMessage="1" sqref="B8:B27" xr:uid="{8867D77B-A7D0-4166-9927-B778684C9DC0}">
      <formula1>$X$9:$X$10</formula1>
    </dataValidation>
    <dataValidation type="list" allowBlank="1" showInputMessage="1" sqref="D8:I27" xr:uid="{E38A852F-CA12-4A96-ABD5-0E7E66D0AC23}">
      <formula1>$W$38</formula1>
    </dataValidation>
  </dataValidations>
  <pageMargins left="0.39370078740157483" right="0" top="0.19685039370078741" bottom="0" header="0.31496062992125984" footer="0.31496062992125984"/>
  <pageSetup paperSize="9" scale="8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39997558519241921"/>
  </sheetPr>
  <dimension ref="A1:H30"/>
  <sheetViews>
    <sheetView showZeros="0" view="pageBreakPreview" zoomScaleNormal="100" zoomScaleSheetLayoutView="100" workbookViewId="0">
      <selection sqref="A1:H1"/>
    </sheetView>
  </sheetViews>
  <sheetFormatPr defaultRowHeight="13.5"/>
  <cols>
    <col min="1" max="1" width="9.625" customWidth="1"/>
    <col min="2" max="3" width="8.625" customWidth="1"/>
    <col min="4" max="4" width="13.625" customWidth="1"/>
    <col min="5" max="5" width="9.625" customWidth="1"/>
    <col min="6" max="7" width="8.625" customWidth="1"/>
    <col min="8" max="8" width="13.625" customWidth="1"/>
  </cols>
  <sheetData>
    <row r="1" spans="1:8" s="8" customFormat="1" ht="20.100000000000001" customHeight="1" thickBot="1">
      <c r="A1" s="2248" t="s">
        <v>745</v>
      </c>
      <c r="B1" s="2248"/>
      <c r="C1" s="2248"/>
      <c r="D1" s="2248"/>
      <c r="E1" s="2248"/>
      <c r="F1" s="2248"/>
      <c r="G1" s="2248"/>
      <c r="H1" s="2248"/>
    </row>
    <row r="2" spans="1:8" ht="24" customHeight="1">
      <c r="A2" s="423" t="s">
        <v>387</v>
      </c>
      <c r="B2" s="2252">
        <f>①申請書!$AI$9</f>
        <v>0</v>
      </c>
      <c r="C2" s="2253"/>
      <c r="D2" s="2253"/>
      <c r="E2" s="424" t="s">
        <v>485</v>
      </c>
      <c r="F2" s="2249" t="s">
        <v>486</v>
      </c>
      <c r="G2" s="2250"/>
      <c r="H2" s="425" t="s">
        <v>487</v>
      </c>
    </row>
    <row r="3" spans="1:8" ht="24" customHeight="1" thickBot="1">
      <c r="A3" s="426" t="s">
        <v>488</v>
      </c>
      <c r="B3" s="2256">
        <f>①申請書!$AI$13</f>
        <v>0</v>
      </c>
      <c r="C3" s="2257"/>
      <c r="D3" s="2257"/>
      <c r="E3" s="427" t="s">
        <v>489</v>
      </c>
      <c r="F3" s="2254" t="s">
        <v>486</v>
      </c>
      <c r="G3" s="2255"/>
      <c r="H3" s="428" t="s">
        <v>487</v>
      </c>
    </row>
    <row r="4" spans="1:8" ht="5.0999999999999996" customHeight="1" thickBot="1">
      <c r="A4" s="429"/>
      <c r="B4" s="430"/>
      <c r="C4" s="430"/>
      <c r="D4" s="430"/>
      <c r="E4" s="431"/>
      <c r="F4" s="432"/>
      <c r="G4" s="432"/>
      <c r="H4" s="432"/>
    </row>
    <row r="5" spans="1:8" ht="12.95" customHeight="1" thickBot="1">
      <c r="A5" s="433" t="s">
        <v>490</v>
      </c>
      <c r="B5" s="434" t="s">
        <v>491</v>
      </c>
      <c r="C5" s="434" t="s">
        <v>492</v>
      </c>
      <c r="D5" s="435" t="s">
        <v>493</v>
      </c>
      <c r="E5" s="433" t="s">
        <v>490</v>
      </c>
      <c r="F5" s="434" t="s">
        <v>491</v>
      </c>
      <c r="G5" s="434" t="s">
        <v>492</v>
      </c>
      <c r="H5" s="436" t="s">
        <v>493</v>
      </c>
    </row>
    <row r="6" spans="1:8" ht="24.75" customHeight="1">
      <c r="A6" s="437">
        <v>18</v>
      </c>
      <c r="B6" s="438">
        <v>100</v>
      </c>
      <c r="C6" s="439">
        <v>2</v>
      </c>
      <c r="D6" s="440"/>
      <c r="E6" s="2251">
        <v>24.5</v>
      </c>
      <c r="F6" s="441">
        <v>140</v>
      </c>
      <c r="G6" s="442">
        <v>8</v>
      </c>
      <c r="H6" s="443"/>
    </row>
    <row r="7" spans="1:8" ht="24.75" customHeight="1">
      <c r="A7" s="444">
        <v>19</v>
      </c>
      <c r="B7" s="445">
        <v>100</v>
      </c>
      <c r="C7" s="446">
        <v>7</v>
      </c>
      <c r="D7" s="447"/>
      <c r="E7" s="2246"/>
      <c r="F7" s="448">
        <v>150</v>
      </c>
      <c r="G7" s="449">
        <v>13</v>
      </c>
      <c r="H7" s="450"/>
    </row>
    <row r="8" spans="1:8" ht="24.75" customHeight="1">
      <c r="A8" s="2244">
        <v>20</v>
      </c>
      <c r="B8" s="451">
        <v>110</v>
      </c>
      <c r="C8" s="452">
        <v>14</v>
      </c>
      <c r="D8" s="453"/>
      <c r="E8" s="2245"/>
      <c r="F8" s="454">
        <v>160</v>
      </c>
      <c r="G8" s="455">
        <v>19</v>
      </c>
      <c r="H8" s="456"/>
    </row>
    <row r="9" spans="1:8" ht="24.75" customHeight="1">
      <c r="A9" s="2245"/>
      <c r="B9" s="457">
        <v>120</v>
      </c>
      <c r="C9" s="458">
        <v>8</v>
      </c>
      <c r="D9" s="459"/>
      <c r="E9" s="2244">
        <v>25</v>
      </c>
      <c r="F9" s="460">
        <v>150</v>
      </c>
      <c r="G9" s="461">
        <v>11</v>
      </c>
      <c r="H9" s="462"/>
    </row>
    <row r="10" spans="1:8" ht="24.75" customHeight="1">
      <c r="A10" s="2244">
        <v>21</v>
      </c>
      <c r="B10" s="451">
        <v>110</v>
      </c>
      <c r="C10" s="452">
        <v>10</v>
      </c>
      <c r="D10" s="453"/>
      <c r="E10" s="2245"/>
      <c r="F10" s="457">
        <v>160</v>
      </c>
      <c r="G10" s="458">
        <v>20</v>
      </c>
      <c r="H10" s="463"/>
    </row>
    <row r="11" spans="1:8" ht="24.75" customHeight="1">
      <c r="A11" s="2245"/>
      <c r="B11" s="457">
        <v>120</v>
      </c>
      <c r="C11" s="458">
        <v>12</v>
      </c>
      <c r="D11" s="459"/>
      <c r="E11" s="2244">
        <v>25.5</v>
      </c>
      <c r="F11" s="451">
        <v>150</v>
      </c>
      <c r="G11" s="452">
        <v>4</v>
      </c>
      <c r="H11" s="464"/>
    </row>
    <row r="12" spans="1:8" ht="24.75" customHeight="1">
      <c r="A12" s="2244">
        <v>22</v>
      </c>
      <c r="B12" s="451">
        <v>120</v>
      </c>
      <c r="C12" s="452">
        <v>10</v>
      </c>
      <c r="D12" s="453"/>
      <c r="E12" s="2245"/>
      <c r="F12" s="457">
        <v>160</v>
      </c>
      <c r="G12" s="458">
        <v>17</v>
      </c>
      <c r="H12" s="463"/>
    </row>
    <row r="13" spans="1:8" ht="24.75" customHeight="1">
      <c r="A13" s="2245"/>
      <c r="B13" s="457">
        <v>130</v>
      </c>
      <c r="C13" s="458">
        <v>13</v>
      </c>
      <c r="D13" s="459"/>
      <c r="E13" s="2244">
        <v>26</v>
      </c>
      <c r="F13" s="451">
        <v>160</v>
      </c>
      <c r="G13" s="452">
        <v>15</v>
      </c>
      <c r="H13" s="464"/>
    </row>
    <row r="14" spans="1:8" ht="24.75" customHeight="1">
      <c r="A14" s="2244">
        <v>22.5</v>
      </c>
      <c r="B14" s="451">
        <v>120</v>
      </c>
      <c r="C14" s="452">
        <v>10</v>
      </c>
      <c r="D14" s="453"/>
      <c r="E14" s="2245"/>
      <c r="F14" s="457">
        <v>170</v>
      </c>
      <c r="G14" s="458">
        <v>7</v>
      </c>
      <c r="H14" s="463"/>
    </row>
    <row r="15" spans="1:8" ht="24.75" customHeight="1">
      <c r="A15" s="2246"/>
      <c r="B15" s="448">
        <v>130</v>
      </c>
      <c r="C15" s="449">
        <v>8</v>
      </c>
      <c r="D15" s="465"/>
      <c r="E15" s="2244">
        <v>26.5</v>
      </c>
      <c r="F15" s="451">
        <v>160</v>
      </c>
      <c r="G15" s="452">
        <v>8</v>
      </c>
      <c r="H15" s="464"/>
    </row>
    <row r="16" spans="1:8" ht="24.75" customHeight="1">
      <c r="A16" s="2245"/>
      <c r="B16" s="454">
        <v>140</v>
      </c>
      <c r="C16" s="455">
        <v>4</v>
      </c>
      <c r="D16" s="466"/>
      <c r="E16" s="2245"/>
      <c r="F16" s="457">
        <v>170</v>
      </c>
      <c r="G16" s="458">
        <v>9</v>
      </c>
      <c r="H16" s="463"/>
    </row>
    <row r="17" spans="1:8" ht="24.75" customHeight="1">
      <c r="A17" s="2244">
        <v>23</v>
      </c>
      <c r="B17" s="451">
        <v>120</v>
      </c>
      <c r="C17" s="452">
        <v>6</v>
      </c>
      <c r="D17" s="453"/>
      <c r="E17" s="2244">
        <v>27</v>
      </c>
      <c r="F17" s="451">
        <v>160</v>
      </c>
      <c r="G17" s="452">
        <v>9</v>
      </c>
      <c r="H17" s="464"/>
    </row>
    <row r="18" spans="1:8" ht="24.75" customHeight="1">
      <c r="A18" s="2246"/>
      <c r="B18" s="448">
        <v>130</v>
      </c>
      <c r="C18" s="449">
        <v>10</v>
      </c>
      <c r="D18" s="465"/>
      <c r="E18" s="2245"/>
      <c r="F18" s="457">
        <v>170</v>
      </c>
      <c r="G18" s="458">
        <v>9</v>
      </c>
      <c r="H18" s="463"/>
    </row>
    <row r="19" spans="1:8" ht="24.75" customHeight="1">
      <c r="A19" s="2246"/>
      <c r="B19" s="448">
        <v>140</v>
      </c>
      <c r="C19" s="449">
        <v>15</v>
      </c>
      <c r="D19" s="465"/>
      <c r="E19" s="444">
        <v>27.5</v>
      </c>
      <c r="F19" s="445">
        <v>170</v>
      </c>
      <c r="G19" s="446">
        <v>5</v>
      </c>
      <c r="H19" s="467"/>
    </row>
    <row r="20" spans="1:8" ht="24.75" customHeight="1">
      <c r="A20" s="2245"/>
      <c r="B20" s="454">
        <v>150</v>
      </c>
      <c r="C20" s="455">
        <v>21</v>
      </c>
      <c r="D20" s="466"/>
      <c r="E20" s="444">
        <v>28</v>
      </c>
      <c r="F20" s="445">
        <v>175</v>
      </c>
      <c r="G20" s="446">
        <v>4</v>
      </c>
      <c r="H20" s="467"/>
    </row>
    <row r="21" spans="1:8" ht="24.75" customHeight="1">
      <c r="A21" s="2244">
        <v>23.5</v>
      </c>
      <c r="B21" s="451">
        <v>130</v>
      </c>
      <c r="C21" s="452">
        <v>9</v>
      </c>
      <c r="D21" s="453"/>
      <c r="E21" s="444">
        <v>28.5</v>
      </c>
      <c r="F21" s="445">
        <v>175</v>
      </c>
      <c r="G21" s="446">
        <v>2</v>
      </c>
      <c r="H21" s="467"/>
    </row>
    <row r="22" spans="1:8" ht="24.75" customHeight="1">
      <c r="A22" s="2246"/>
      <c r="B22" s="448">
        <v>140</v>
      </c>
      <c r="C22" s="449">
        <v>14</v>
      </c>
      <c r="D22" s="465"/>
      <c r="E22" s="444">
        <v>29</v>
      </c>
      <c r="F22" s="445">
        <v>175</v>
      </c>
      <c r="G22" s="446">
        <v>1</v>
      </c>
      <c r="H22" s="467"/>
    </row>
    <row r="23" spans="1:8" ht="24.75" customHeight="1">
      <c r="A23" s="2245"/>
      <c r="B23" s="454">
        <v>150</v>
      </c>
      <c r="C23" s="455">
        <v>21</v>
      </c>
      <c r="D23" s="466"/>
      <c r="E23" s="444">
        <v>29.5</v>
      </c>
      <c r="F23" s="445">
        <v>175</v>
      </c>
      <c r="G23" s="468"/>
      <c r="H23" s="467"/>
    </row>
    <row r="24" spans="1:8" ht="24.75" customHeight="1" thickBot="1">
      <c r="A24" s="2244">
        <v>24</v>
      </c>
      <c r="B24" s="451">
        <v>130</v>
      </c>
      <c r="C24" s="452">
        <v>10</v>
      </c>
      <c r="D24" s="453"/>
      <c r="E24" s="469">
        <v>30</v>
      </c>
      <c r="F24" s="451">
        <v>175</v>
      </c>
      <c r="G24" s="452">
        <v>1</v>
      </c>
      <c r="H24" s="464"/>
    </row>
    <row r="25" spans="1:8" ht="24.75" customHeight="1">
      <c r="A25" s="2246"/>
      <c r="B25" s="448">
        <v>140</v>
      </c>
      <c r="C25" s="449">
        <v>9</v>
      </c>
      <c r="D25" s="465"/>
      <c r="E25" s="470" t="s">
        <v>494</v>
      </c>
      <c r="F25" s="471"/>
      <c r="G25" s="471"/>
      <c r="H25" s="472">
        <f>SUM(D6:D27)+SUM(H6:H24)</f>
        <v>0</v>
      </c>
    </row>
    <row r="26" spans="1:8" ht="24.75" customHeight="1">
      <c r="A26" s="2246"/>
      <c r="B26" s="448">
        <v>150</v>
      </c>
      <c r="C26" s="449">
        <v>31</v>
      </c>
      <c r="D26" s="465"/>
      <c r="E26" s="473" t="s">
        <v>494</v>
      </c>
      <c r="F26" s="474"/>
      <c r="G26" s="452"/>
      <c r="H26" s="475"/>
    </row>
    <row r="27" spans="1:8" ht="24.75" customHeight="1" thickBot="1">
      <c r="A27" s="2247"/>
      <c r="B27" s="476">
        <v>160</v>
      </c>
      <c r="C27" s="477">
        <v>11</v>
      </c>
      <c r="D27" s="478"/>
      <c r="E27" s="479" t="s">
        <v>494</v>
      </c>
      <c r="F27" s="480"/>
      <c r="G27" s="481"/>
      <c r="H27" s="482"/>
    </row>
    <row r="28" spans="1:8" ht="24.75" customHeight="1" thickTop="1" thickBot="1">
      <c r="A28" s="2241" t="s">
        <v>495</v>
      </c>
      <c r="B28" s="2241"/>
      <c r="C28" s="2241"/>
      <c r="D28" s="2242"/>
      <c r="E28" s="483" t="s">
        <v>496</v>
      </c>
      <c r="F28" s="484"/>
      <c r="G28" s="485">
        <f>SUM(C6:C27)+SUM(G6:G24)</f>
        <v>417</v>
      </c>
      <c r="H28" s="485"/>
    </row>
    <row r="29" spans="1:8" ht="110.1" customHeight="1">
      <c r="A29" s="2243" t="s">
        <v>497</v>
      </c>
      <c r="B29" s="2243"/>
      <c r="C29" s="2243"/>
      <c r="D29" s="2243"/>
      <c r="E29" s="2243"/>
      <c r="F29" s="2243"/>
      <c r="G29" s="2243"/>
      <c r="H29" s="2243"/>
    </row>
    <row r="30" spans="1:8" s="31" customFormat="1" ht="12.95" customHeight="1">
      <c r="A30" s="2239"/>
      <c r="B30" s="2240"/>
      <c r="C30" s="2240"/>
      <c r="D30" s="2240"/>
      <c r="E30" s="2240"/>
      <c r="F30" s="2240"/>
      <c r="G30" s="2240"/>
      <c r="H30" s="2240"/>
    </row>
  </sheetData>
  <sheetProtection selectLockedCells="1"/>
  <mergeCells count="21">
    <mergeCell ref="A1:H1"/>
    <mergeCell ref="F2:G2"/>
    <mergeCell ref="E6:E8"/>
    <mergeCell ref="B2:D2"/>
    <mergeCell ref="E13:E14"/>
    <mergeCell ref="A10:A11"/>
    <mergeCell ref="F3:G3"/>
    <mergeCell ref="E9:E10"/>
    <mergeCell ref="B3:D3"/>
    <mergeCell ref="A8:A9"/>
    <mergeCell ref="A12:A13"/>
    <mergeCell ref="A14:A16"/>
    <mergeCell ref="E11:E12"/>
    <mergeCell ref="E15:E16"/>
    <mergeCell ref="A30:H30"/>
    <mergeCell ref="A28:D28"/>
    <mergeCell ref="A29:H29"/>
    <mergeCell ref="E17:E18"/>
    <mergeCell ref="A21:A23"/>
    <mergeCell ref="A24:A27"/>
    <mergeCell ref="A17:A20"/>
  </mergeCells>
  <phoneticPr fontId="2"/>
  <conditionalFormatting sqref="B2:B3 E2:E3">
    <cfRule type="cellIs" dxfId="13" priority="10" stopIfTrue="1" operator="equal">
      <formula>0</formula>
    </cfRule>
  </conditionalFormatting>
  <conditionalFormatting sqref="D6:D27">
    <cfRule type="cellIs" dxfId="12" priority="5" stopIfTrue="1" operator="equal">
      <formula>0</formula>
    </cfRule>
  </conditionalFormatting>
  <conditionalFormatting sqref="F2:F3">
    <cfRule type="cellIs" dxfId="11" priority="6" stopIfTrue="1" operator="equal">
      <formula>"　　月　　日(　　)"</formula>
    </cfRule>
  </conditionalFormatting>
  <conditionalFormatting sqref="H2:H3">
    <cfRule type="cellIs" dxfId="10" priority="7" stopIfTrue="1" operator="equal">
      <formula>"   時　　　分"</formula>
    </cfRule>
  </conditionalFormatting>
  <conditionalFormatting sqref="H6:H28">
    <cfRule type="cellIs" dxfId="9" priority="1" stopIfTrue="1" operator="equal">
      <formula>0</formula>
    </cfRule>
  </conditionalFormatting>
  <pageMargins left="0.78740157480314965" right="0" top="0.19685039370078741" bottom="0" header="0.31496062992125984" footer="0.31496062992125984"/>
  <pageSetup paperSize="9" scale="112"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39997558519241921"/>
  </sheetPr>
  <dimension ref="A1:AB40"/>
  <sheetViews>
    <sheetView showZeros="0" view="pageBreakPreview" zoomScale="80" zoomScaleNormal="100" zoomScaleSheetLayoutView="80" workbookViewId="0">
      <selection activeCell="A2" sqref="A2:I2"/>
    </sheetView>
  </sheetViews>
  <sheetFormatPr defaultRowHeight="13.5"/>
  <cols>
    <col min="1" max="1" width="4.625" customWidth="1"/>
    <col min="2" max="2" width="3.625" customWidth="1"/>
    <col min="3" max="3" width="10.625" customWidth="1"/>
    <col min="4" max="4" width="3.625" customWidth="1"/>
    <col min="5" max="5" width="4.625" customWidth="1"/>
    <col min="6" max="6" width="3.625" customWidth="1"/>
    <col min="7" max="7" width="10.625" customWidth="1"/>
    <col min="8" max="8" width="3.625" customWidth="1"/>
    <col min="9" max="9" width="3.375" customWidth="1"/>
    <col min="10" max="10" width="4.625" customWidth="1"/>
    <col min="11" max="11" width="3.625" customWidth="1"/>
    <col min="12" max="12" width="11.125" customWidth="1"/>
    <col min="13" max="13" width="3.625" customWidth="1"/>
    <col min="14" max="14" width="4.625" customWidth="1"/>
    <col min="15" max="15" width="3.625" customWidth="1"/>
    <col min="16" max="16" width="11.125" customWidth="1"/>
    <col min="17" max="17" width="3.625" customWidth="1"/>
  </cols>
  <sheetData>
    <row r="1" spans="1:28" ht="20.25" customHeight="1">
      <c r="A1" s="2283" t="s">
        <v>498</v>
      </c>
      <c r="B1" s="2283"/>
      <c r="C1" s="2283"/>
      <c r="D1" s="2283"/>
      <c r="E1" s="2283"/>
      <c r="F1" s="2283"/>
      <c r="G1" s="2283"/>
      <c r="H1" s="2283"/>
      <c r="I1" s="2283"/>
      <c r="J1" s="2283"/>
      <c r="K1" s="2283"/>
      <c r="L1" s="2283"/>
      <c r="M1" s="2283"/>
      <c r="N1" s="2283"/>
      <c r="O1" s="2283"/>
      <c r="P1" s="2283"/>
      <c r="Q1" s="1"/>
    </row>
    <row r="2" spans="1:28" ht="24.95" customHeight="1">
      <c r="A2" s="2284" t="s">
        <v>746</v>
      </c>
      <c r="B2" s="2284"/>
      <c r="C2" s="2284"/>
      <c r="D2" s="2284"/>
      <c r="E2" s="2284"/>
      <c r="F2" s="2284"/>
      <c r="G2" s="2284"/>
      <c r="H2" s="2284"/>
      <c r="I2" s="2284"/>
      <c r="J2" s="486" t="s">
        <v>387</v>
      </c>
      <c r="K2" s="2285">
        <f>①申請書!AI9</f>
        <v>0</v>
      </c>
      <c r="L2" s="2285"/>
      <c r="M2" s="2285"/>
      <c r="N2" s="2285"/>
      <c r="O2" s="2285"/>
      <c r="P2" s="2285"/>
      <c r="Q2" s="288"/>
    </row>
    <row r="3" spans="1:28" ht="24.95" customHeight="1">
      <c r="A3" s="2286" t="s">
        <v>499</v>
      </c>
      <c r="B3" s="2286"/>
      <c r="C3" s="2286"/>
      <c r="D3" s="2286"/>
      <c r="E3" s="2286"/>
      <c r="F3" s="2286"/>
      <c r="G3" s="2286"/>
      <c r="H3" s="2286"/>
      <c r="I3" s="2286"/>
      <c r="J3" s="486" t="s">
        <v>488</v>
      </c>
      <c r="K3" s="2285">
        <f>①申請書!AI13</f>
        <v>0</v>
      </c>
      <c r="L3" s="2285"/>
      <c r="M3" s="2285"/>
      <c r="N3" s="2285"/>
      <c r="O3" s="2285"/>
      <c r="P3" s="2285"/>
      <c r="Q3" s="288"/>
    </row>
    <row r="4" spans="1:28" ht="12.75" customHeight="1" thickBot="1">
      <c r="A4" s="2287" t="s">
        <v>500</v>
      </c>
      <c r="B4" s="2287"/>
      <c r="C4" s="2287"/>
      <c r="D4" s="2287"/>
      <c r="E4" s="2287"/>
      <c r="F4" s="2287"/>
      <c r="G4" s="2287"/>
      <c r="H4" s="2287"/>
      <c r="I4" s="2287"/>
      <c r="J4" s="2288"/>
      <c r="K4" s="2288"/>
      <c r="L4" s="2288"/>
      <c r="M4" s="487"/>
      <c r="N4" s="487"/>
      <c r="O4" s="487"/>
      <c r="P4" s="487"/>
      <c r="Q4" s="288"/>
    </row>
    <row r="5" spans="1:28" ht="24" customHeight="1" thickBot="1">
      <c r="A5" s="2276" t="s">
        <v>121</v>
      </c>
      <c r="B5" s="2277"/>
      <c r="C5" s="2278">
        <f>$K$2</f>
        <v>0</v>
      </c>
      <c r="D5" s="2279"/>
      <c r="E5" s="2280"/>
      <c r="F5" s="488" t="s">
        <v>399</v>
      </c>
      <c r="G5" s="2281"/>
      <c r="H5" s="2282"/>
      <c r="I5" s="489"/>
      <c r="J5" s="2276" t="s">
        <v>121</v>
      </c>
      <c r="K5" s="2277"/>
      <c r="L5" s="2278">
        <f>$K$2</f>
        <v>0</v>
      </c>
      <c r="M5" s="2279"/>
      <c r="N5" s="2280"/>
      <c r="O5" s="488" t="s">
        <v>399</v>
      </c>
      <c r="P5" s="2281"/>
      <c r="Q5" s="2282"/>
    </row>
    <row r="6" spans="1:28" ht="24" customHeight="1" thickBot="1">
      <c r="A6" s="2265" t="s">
        <v>501</v>
      </c>
      <c r="B6" s="2266"/>
      <c r="C6" s="2267"/>
      <c r="D6" s="2267"/>
      <c r="E6" s="2267"/>
      <c r="F6" s="2267"/>
      <c r="G6" s="2267"/>
      <c r="H6" s="2268"/>
      <c r="I6" s="489"/>
      <c r="J6" s="2265" t="s">
        <v>501</v>
      </c>
      <c r="K6" s="2266"/>
      <c r="L6" s="2267"/>
      <c r="M6" s="2267"/>
      <c r="N6" s="2267"/>
      <c r="O6" s="2267"/>
      <c r="P6" s="2267"/>
      <c r="Q6" s="2268"/>
    </row>
    <row r="7" spans="1:28" ht="24" customHeight="1" thickBot="1">
      <c r="A7" s="2269" t="s">
        <v>502</v>
      </c>
      <c r="B7" s="2270"/>
      <c r="C7" s="2271"/>
      <c r="D7" s="2272"/>
      <c r="E7" s="2272"/>
      <c r="F7" s="2272"/>
      <c r="G7" s="2272"/>
      <c r="H7" s="2273"/>
      <c r="I7" s="489"/>
      <c r="J7" s="2269" t="s">
        <v>502</v>
      </c>
      <c r="K7" s="2270"/>
      <c r="L7" s="2271"/>
      <c r="M7" s="2272"/>
      <c r="N7" s="2272"/>
      <c r="O7" s="2272"/>
      <c r="P7" s="2272"/>
      <c r="Q7" s="2273"/>
    </row>
    <row r="8" spans="1:28" s="5" customFormat="1" ht="24" customHeight="1">
      <c r="A8" s="490" t="s">
        <v>503</v>
      </c>
      <c r="B8" s="2274" t="s">
        <v>504</v>
      </c>
      <c r="C8" s="2275"/>
      <c r="D8" s="491" t="s">
        <v>505</v>
      </c>
      <c r="E8" s="492" t="s">
        <v>503</v>
      </c>
      <c r="F8" s="2274" t="s">
        <v>504</v>
      </c>
      <c r="G8" s="2275"/>
      <c r="H8" s="493" t="s">
        <v>505</v>
      </c>
      <c r="I8" s="494"/>
      <c r="J8" s="490" t="s">
        <v>503</v>
      </c>
      <c r="K8" s="2274" t="s">
        <v>504</v>
      </c>
      <c r="L8" s="2275"/>
      <c r="M8" s="491" t="s">
        <v>505</v>
      </c>
      <c r="N8" s="492" t="s">
        <v>503</v>
      </c>
      <c r="O8" s="2274" t="s">
        <v>504</v>
      </c>
      <c r="P8" s="2275"/>
      <c r="Q8" s="493" t="s">
        <v>505</v>
      </c>
      <c r="S8"/>
      <c r="T8"/>
      <c r="U8"/>
      <c r="V8"/>
      <c r="W8"/>
      <c r="X8"/>
      <c r="Y8"/>
      <c r="Z8"/>
      <c r="AA8"/>
      <c r="AB8"/>
    </row>
    <row r="9" spans="1:28" ht="24" customHeight="1">
      <c r="A9" s="495"/>
      <c r="B9" s="2262"/>
      <c r="C9" s="2263"/>
      <c r="D9" s="496"/>
      <c r="E9" s="497"/>
      <c r="F9" s="2262"/>
      <c r="G9" s="2263"/>
      <c r="H9" s="498"/>
      <c r="I9" s="489"/>
      <c r="J9" s="495"/>
      <c r="K9" s="2262"/>
      <c r="L9" s="2263"/>
      <c r="M9" s="496"/>
      <c r="N9" s="497"/>
      <c r="O9" s="2262"/>
      <c r="P9" s="2263"/>
      <c r="Q9" s="498"/>
    </row>
    <row r="10" spans="1:28" ht="24" customHeight="1">
      <c r="A10" s="495"/>
      <c r="B10" s="2262"/>
      <c r="C10" s="2263"/>
      <c r="D10" s="496"/>
      <c r="E10" s="497"/>
      <c r="F10" s="2262"/>
      <c r="G10" s="2263"/>
      <c r="H10" s="498"/>
      <c r="I10" s="489"/>
      <c r="J10" s="495"/>
      <c r="K10" s="2262"/>
      <c r="L10" s="2263"/>
      <c r="M10" s="496"/>
      <c r="N10" s="497"/>
      <c r="O10" s="2262"/>
      <c r="P10" s="2263"/>
      <c r="Q10" s="498"/>
    </row>
    <row r="11" spans="1:28" ht="24" customHeight="1">
      <c r="A11" s="495"/>
      <c r="B11" s="2262"/>
      <c r="C11" s="2263"/>
      <c r="D11" s="496"/>
      <c r="E11" s="497"/>
      <c r="F11" s="2262"/>
      <c r="G11" s="2263"/>
      <c r="H11" s="498"/>
      <c r="I11" s="489"/>
      <c r="J11" s="495"/>
      <c r="K11" s="2262"/>
      <c r="L11" s="2263"/>
      <c r="M11" s="496"/>
      <c r="N11" s="497"/>
      <c r="O11" s="2262"/>
      <c r="P11" s="2263"/>
      <c r="Q11" s="498"/>
    </row>
    <row r="12" spans="1:28" ht="24" customHeight="1">
      <c r="A12" s="495"/>
      <c r="B12" s="2262"/>
      <c r="C12" s="2263"/>
      <c r="D12" s="496"/>
      <c r="E12" s="497"/>
      <c r="F12" s="2262"/>
      <c r="G12" s="2263"/>
      <c r="H12" s="498"/>
      <c r="I12" s="489"/>
      <c r="J12" s="495"/>
      <c r="K12" s="2262"/>
      <c r="L12" s="2263"/>
      <c r="M12" s="496"/>
      <c r="N12" s="497"/>
      <c r="O12" s="2262"/>
      <c r="P12" s="2263"/>
      <c r="Q12" s="498"/>
    </row>
    <row r="13" spans="1:28" ht="24" customHeight="1">
      <c r="A13" s="495"/>
      <c r="B13" s="2262"/>
      <c r="C13" s="2263"/>
      <c r="D13" s="496"/>
      <c r="E13" s="497"/>
      <c r="F13" s="2262"/>
      <c r="G13" s="2263"/>
      <c r="H13" s="498"/>
      <c r="I13" s="489"/>
      <c r="J13" s="495"/>
      <c r="K13" s="2262"/>
      <c r="L13" s="2263"/>
      <c r="M13" s="496"/>
      <c r="N13" s="497"/>
      <c r="O13" s="2262"/>
      <c r="P13" s="2263"/>
      <c r="Q13" s="498"/>
    </row>
    <row r="14" spans="1:28" ht="24" customHeight="1" thickBot="1">
      <c r="A14" s="499"/>
      <c r="B14" s="2260"/>
      <c r="C14" s="2261"/>
      <c r="D14" s="500"/>
      <c r="E14" s="501"/>
      <c r="F14" s="2260"/>
      <c r="G14" s="2261"/>
      <c r="H14" s="502"/>
      <c r="I14" s="489"/>
      <c r="J14" s="499"/>
      <c r="K14" s="2260"/>
      <c r="L14" s="2261"/>
      <c r="M14" s="500"/>
      <c r="N14" s="501"/>
      <c r="O14" s="2260"/>
      <c r="P14" s="2261"/>
      <c r="Q14" s="502"/>
    </row>
    <row r="15" spans="1:28" ht="9.9499999999999993" customHeight="1" thickBot="1">
      <c r="A15" s="489"/>
      <c r="B15" s="489"/>
      <c r="C15" s="489"/>
      <c r="D15" s="489"/>
      <c r="E15" s="489"/>
      <c r="F15" s="489"/>
      <c r="G15" s="489"/>
      <c r="H15" s="489"/>
      <c r="I15" s="489"/>
      <c r="J15" s="489"/>
      <c r="K15" s="489"/>
      <c r="L15" s="489"/>
      <c r="M15" s="489"/>
      <c r="N15" s="489"/>
      <c r="O15" s="489"/>
      <c r="P15" s="489"/>
      <c r="Q15" s="489"/>
    </row>
    <row r="16" spans="1:28" ht="24" customHeight="1" thickBot="1">
      <c r="A16" s="2276" t="s">
        <v>121</v>
      </c>
      <c r="B16" s="2277"/>
      <c r="C16" s="2278">
        <f>$K$2</f>
        <v>0</v>
      </c>
      <c r="D16" s="2279"/>
      <c r="E16" s="2280"/>
      <c r="F16" s="488" t="s">
        <v>399</v>
      </c>
      <c r="G16" s="2281"/>
      <c r="H16" s="2282"/>
      <c r="I16" s="489"/>
      <c r="J16" s="2276" t="s">
        <v>121</v>
      </c>
      <c r="K16" s="2277"/>
      <c r="L16" s="2278">
        <f>$K$2</f>
        <v>0</v>
      </c>
      <c r="M16" s="2279"/>
      <c r="N16" s="2280"/>
      <c r="O16" s="488" t="s">
        <v>399</v>
      </c>
      <c r="P16" s="2281"/>
      <c r="Q16" s="2282"/>
    </row>
    <row r="17" spans="1:28" ht="24" customHeight="1" thickBot="1">
      <c r="A17" s="2265" t="s">
        <v>501</v>
      </c>
      <c r="B17" s="2266"/>
      <c r="C17" s="2267"/>
      <c r="D17" s="2267"/>
      <c r="E17" s="2267"/>
      <c r="F17" s="2267"/>
      <c r="G17" s="2267"/>
      <c r="H17" s="2268"/>
      <c r="I17" s="489"/>
      <c r="J17" s="2265" t="s">
        <v>501</v>
      </c>
      <c r="K17" s="2266"/>
      <c r="L17" s="2267"/>
      <c r="M17" s="2267"/>
      <c r="N17" s="2267"/>
      <c r="O17" s="2267"/>
      <c r="P17" s="2267"/>
      <c r="Q17" s="2268"/>
    </row>
    <row r="18" spans="1:28" ht="24" customHeight="1" thickBot="1">
      <c r="A18" s="2269" t="s">
        <v>502</v>
      </c>
      <c r="B18" s="2270"/>
      <c r="C18" s="2271"/>
      <c r="D18" s="2272"/>
      <c r="E18" s="2272"/>
      <c r="F18" s="2272"/>
      <c r="G18" s="2272"/>
      <c r="H18" s="2273"/>
      <c r="I18" s="489"/>
      <c r="J18" s="2269" t="s">
        <v>502</v>
      </c>
      <c r="K18" s="2270"/>
      <c r="L18" s="2271"/>
      <c r="M18" s="2272"/>
      <c r="N18" s="2272"/>
      <c r="O18" s="2272"/>
      <c r="P18" s="2272"/>
      <c r="Q18" s="2273"/>
    </row>
    <row r="19" spans="1:28" s="5" customFormat="1" ht="24" customHeight="1">
      <c r="A19" s="490" t="s">
        <v>503</v>
      </c>
      <c r="B19" s="2274" t="s">
        <v>504</v>
      </c>
      <c r="C19" s="2275"/>
      <c r="D19" s="491" t="s">
        <v>505</v>
      </c>
      <c r="E19" s="492" t="s">
        <v>503</v>
      </c>
      <c r="F19" s="2274" t="s">
        <v>504</v>
      </c>
      <c r="G19" s="2275"/>
      <c r="H19" s="493" t="s">
        <v>505</v>
      </c>
      <c r="I19" s="494"/>
      <c r="J19" s="490" t="s">
        <v>503</v>
      </c>
      <c r="K19" s="2274" t="s">
        <v>504</v>
      </c>
      <c r="L19" s="2275"/>
      <c r="M19" s="491" t="s">
        <v>505</v>
      </c>
      <c r="N19" s="492" t="s">
        <v>503</v>
      </c>
      <c r="O19" s="2274" t="s">
        <v>504</v>
      </c>
      <c r="P19" s="2275"/>
      <c r="Q19" s="493" t="s">
        <v>505</v>
      </c>
      <c r="S19"/>
      <c r="T19"/>
      <c r="U19"/>
      <c r="V19"/>
      <c r="W19"/>
      <c r="X19"/>
      <c r="Y19"/>
      <c r="Z19"/>
      <c r="AA19"/>
      <c r="AB19"/>
    </row>
    <row r="20" spans="1:28" ht="24" customHeight="1">
      <c r="A20" s="495"/>
      <c r="B20" s="2262"/>
      <c r="C20" s="2263"/>
      <c r="D20" s="496"/>
      <c r="E20" s="497"/>
      <c r="F20" s="2262"/>
      <c r="G20" s="2263"/>
      <c r="H20" s="498"/>
      <c r="I20" s="489"/>
      <c r="J20" s="495"/>
      <c r="K20" s="2262"/>
      <c r="L20" s="2263"/>
      <c r="M20" s="496"/>
      <c r="N20" s="497"/>
      <c r="O20" s="2262"/>
      <c r="P20" s="2263"/>
      <c r="Q20" s="498"/>
    </row>
    <row r="21" spans="1:28" ht="24" customHeight="1">
      <c r="A21" s="495"/>
      <c r="B21" s="2262"/>
      <c r="C21" s="2263"/>
      <c r="D21" s="496"/>
      <c r="E21" s="497"/>
      <c r="F21" s="2262"/>
      <c r="G21" s="2263"/>
      <c r="H21" s="498"/>
      <c r="I21" s="489"/>
      <c r="J21" s="495"/>
      <c r="K21" s="2262"/>
      <c r="L21" s="2263"/>
      <c r="M21" s="496"/>
      <c r="N21" s="497"/>
      <c r="O21" s="2262"/>
      <c r="P21" s="2263"/>
      <c r="Q21" s="498"/>
    </row>
    <row r="22" spans="1:28" ht="24" customHeight="1">
      <c r="A22" s="495"/>
      <c r="B22" s="2262"/>
      <c r="C22" s="2263"/>
      <c r="D22" s="496"/>
      <c r="E22" s="497"/>
      <c r="F22" s="2262"/>
      <c r="G22" s="2263"/>
      <c r="H22" s="498"/>
      <c r="I22" s="489"/>
      <c r="J22" s="495"/>
      <c r="K22" s="2262"/>
      <c r="L22" s="2263"/>
      <c r="M22" s="496"/>
      <c r="N22" s="497"/>
      <c r="O22" s="2262"/>
      <c r="P22" s="2263"/>
      <c r="Q22" s="498"/>
    </row>
    <row r="23" spans="1:28" ht="24" customHeight="1">
      <c r="A23" s="495"/>
      <c r="B23" s="2262"/>
      <c r="C23" s="2263"/>
      <c r="D23" s="496"/>
      <c r="E23" s="497"/>
      <c r="F23" s="2262"/>
      <c r="G23" s="2263"/>
      <c r="H23" s="498"/>
      <c r="I23" s="489"/>
      <c r="J23" s="495"/>
      <c r="K23" s="2262"/>
      <c r="L23" s="2263"/>
      <c r="M23" s="496"/>
      <c r="N23" s="497"/>
      <c r="O23" s="2262"/>
      <c r="P23" s="2263"/>
      <c r="Q23" s="498"/>
    </row>
    <row r="24" spans="1:28" ht="24" customHeight="1">
      <c r="A24" s="495"/>
      <c r="B24" s="2262"/>
      <c r="C24" s="2263"/>
      <c r="D24" s="496"/>
      <c r="E24" s="497"/>
      <c r="F24" s="2262"/>
      <c r="G24" s="2263"/>
      <c r="H24" s="498"/>
      <c r="I24" s="489"/>
      <c r="J24" s="495"/>
      <c r="K24" s="2262"/>
      <c r="L24" s="2263"/>
      <c r="M24" s="496"/>
      <c r="N24" s="497"/>
      <c r="O24" s="2262"/>
      <c r="P24" s="2263"/>
      <c r="Q24" s="498"/>
    </row>
    <row r="25" spans="1:28" ht="24" customHeight="1" thickBot="1">
      <c r="A25" s="499"/>
      <c r="B25" s="2260"/>
      <c r="C25" s="2261"/>
      <c r="D25" s="500"/>
      <c r="E25" s="501"/>
      <c r="F25" s="2260"/>
      <c r="G25" s="2261"/>
      <c r="H25" s="502"/>
      <c r="I25" s="489"/>
      <c r="J25" s="499"/>
      <c r="K25" s="2260"/>
      <c r="L25" s="2261"/>
      <c r="M25" s="500"/>
      <c r="N25" s="501"/>
      <c r="O25" s="2260"/>
      <c r="P25" s="2261"/>
      <c r="Q25" s="502"/>
    </row>
    <row r="26" spans="1:28" ht="9.9499999999999993" customHeight="1" thickBot="1">
      <c r="A26" s="489"/>
      <c r="B26" s="489"/>
      <c r="C26" s="489"/>
      <c r="D26" s="489"/>
      <c r="E26" s="489"/>
      <c r="F26" s="489"/>
      <c r="G26" s="489"/>
      <c r="H26" s="489"/>
      <c r="I26" s="489"/>
      <c r="J26" s="489"/>
      <c r="K26" s="489"/>
      <c r="L26" s="489"/>
      <c r="M26" s="489"/>
      <c r="N26" s="489"/>
      <c r="O26" s="489"/>
      <c r="P26" s="489"/>
      <c r="Q26" s="489"/>
    </row>
    <row r="27" spans="1:28" ht="24" customHeight="1" thickBot="1">
      <c r="A27" s="2276" t="s">
        <v>121</v>
      </c>
      <c r="B27" s="2277"/>
      <c r="C27" s="2278">
        <f>$K$2</f>
        <v>0</v>
      </c>
      <c r="D27" s="2279"/>
      <c r="E27" s="2280"/>
      <c r="F27" s="488" t="s">
        <v>399</v>
      </c>
      <c r="G27" s="2281"/>
      <c r="H27" s="2282"/>
      <c r="I27" s="489"/>
      <c r="J27" s="2276" t="s">
        <v>121</v>
      </c>
      <c r="K27" s="2277"/>
      <c r="L27" s="2278">
        <f>$K$2</f>
        <v>0</v>
      </c>
      <c r="M27" s="2279"/>
      <c r="N27" s="2280"/>
      <c r="O27" s="488" t="s">
        <v>399</v>
      </c>
      <c r="P27" s="2281"/>
      <c r="Q27" s="2282"/>
    </row>
    <row r="28" spans="1:28" ht="24" customHeight="1" thickBot="1">
      <c r="A28" s="2265" t="s">
        <v>501</v>
      </c>
      <c r="B28" s="2266"/>
      <c r="C28" s="2267"/>
      <c r="D28" s="2267"/>
      <c r="E28" s="2267"/>
      <c r="F28" s="2267"/>
      <c r="G28" s="2267"/>
      <c r="H28" s="2268"/>
      <c r="I28" s="489"/>
      <c r="J28" s="2265" t="s">
        <v>501</v>
      </c>
      <c r="K28" s="2266"/>
      <c r="L28" s="2267"/>
      <c r="M28" s="2267"/>
      <c r="N28" s="2267"/>
      <c r="O28" s="2267"/>
      <c r="P28" s="2267"/>
      <c r="Q28" s="2268"/>
    </row>
    <row r="29" spans="1:28" ht="24" customHeight="1" thickBot="1">
      <c r="A29" s="2269" t="s">
        <v>502</v>
      </c>
      <c r="B29" s="2270"/>
      <c r="C29" s="2271"/>
      <c r="D29" s="2272"/>
      <c r="E29" s="2272"/>
      <c r="F29" s="2272"/>
      <c r="G29" s="2272"/>
      <c r="H29" s="2273"/>
      <c r="I29" s="489"/>
      <c r="J29" s="2269" t="s">
        <v>502</v>
      </c>
      <c r="K29" s="2270"/>
      <c r="L29" s="2271"/>
      <c r="M29" s="2272"/>
      <c r="N29" s="2272"/>
      <c r="O29" s="2272"/>
      <c r="P29" s="2272"/>
      <c r="Q29" s="2273"/>
    </row>
    <row r="30" spans="1:28" s="5" customFormat="1" ht="24" customHeight="1">
      <c r="A30" s="490" t="s">
        <v>503</v>
      </c>
      <c r="B30" s="2274" t="s">
        <v>504</v>
      </c>
      <c r="C30" s="2275"/>
      <c r="D30" s="491" t="s">
        <v>505</v>
      </c>
      <c r="E30" s="492" t="s">
        <v>503</v>
      </c>
      <c r="F30" s="2274" t="s">
        <v>504</v>
      </c>
      <c r="G30" s="2275"/>
      <c r="H30" s="493" t="s">
        <v>505</v>
      </c>
      <c r="I30" s="503"/>
      <c r="J30" s="490" t="s">
        <v>503</v>
      </c>
      <c r="K30" s="2274" t="s">
        <v>504</v>
      </c>
      <c r="L30" s="2275"/>
      <c r="M30" s="491" t="s">
        <v>505</v>
      </c>
      <c r="N30" s="492" t="s">
        <v>503</v>
      </c>
      <c r="O30" s="2274" t="s">
        <v>504</v>
      </c>
      <c r="P30" s="2275"/>
      <c r="Q30" s="493" t="s">
        <v>505</v>
      </c>
      <c r="S30"/>
      <c r="T30"/>
      <c r="U30"/>
      <c r="V30"/>
      <c r="W30"/>
      <c r="X30"/>
      <c r="Y30"/>
      <c r="Z30"/>
      <c r="AA30"/>
      <c r="AB30"/>
    </row>
    <row r="31" spans="1:28" ht="24" customHeight="1">
      <c r="A31" s="495"/>
      <c r="B31" s="2262"/>
      <c r="C31" s="2263"/>
      <c r="D31" s="496"/>
      <c r="E31" s="497"/>
      <c r="F31" s="2262"/>
      <c r="G31" s="2263"/>
      <c r="H31" s="498"/>
      <c r="I31" s="489"/>
      <c r="J31" s="495"/>
      <c r="K31" s="2262"/>
      <c r="L31" s="2263"/>
      <c r="M31" s="496"/>
      <c r="N31" s="497"/>
      <c r="O31" s="2262"/>
      <c r="P31" s="2263"/>
      <c r="Q31" s="498"/>
    </row>
    <row r="32" spans="1:28" ht="24" customHeight="1">
      <c r="A32" s="495"/>
      <c r="B32" s="2262"/>
      <c r="C32" s="2263"/>
      <c r="D32" s="496"/>
      <c r="E32" s="497"/>
      <c r="F32" s="2262"/>
      <c r="G32" s="2263"/>
      <c r="H32" s="498"/>
      <c r="I32" s="489"/>
      <c r="J32" s="495"/>
      <c r="K32" s="2262"/>
      <c r="L32" s="2263"/>
      <c r="M32" s="496"/>
      <c r="N32" s="497"/>
      <c r="O32" s="2262"/>
      <c r="P32" s="2263"/>
      <c r="Q32" s="498"/>
    </row>
    <row r="33" spans="1:17" ht="24" customHeight="1">
      <c r="A33" s="495"/>
      <c r="B33" s="2262"/>
      <c r="C33" s="2263"/>
      <c r="D33" s="496"/>
      <c r="E33" s="497"/>
      <c r="F33" s="2262"/>
      <c r="G33" s="2263"/>
      <c r="H33" s="498"/>
      <c r="I33" s="489"/>
      <c r="J33" s="495"/>
      <c r="K33" s="2262"/>
      <c r="L33" s="2263"/>
      <c r="M33" s="496"/>
      <c r="N33" s="497"/>
      <c r="O33" s="2262"/>
      <c r="P33" s="2263"/>
      <c r="Q33" s="498"/>
    </row>
    <row r="34" spans="1:17" ht="24" customHeight="1">
      <c r="A34" s="495"/>
      <c r="B34" s="2262"/>
      <c r="C34" s="2263"/>
      <c r="D34" s="496"/>
      <c r="E34" s="497"/>
      <c r="F34" s="2262"/>
      <c r="G34" s="2263"/>
      <c r="H34" s="498"/>
      <c r="I34" s="489"/>
      <c r="J34" s="495"/>
      <c r="K34" s="2262"/>
      <c r="L34" s="2263"/>
      <c r="M34" s="496"/>
      <c r="N34" s="497"/>
      <c r="O34" s="2262"/>
      <c r="P34" s="2263"/>
      <c r="Q34" s="498"/>
    </row>
    <row r="35" spans="1:17" ht="24" customHeight="1">
      <c r="A35" s="495"/>
      <c r="B35" s="2262"/>
      <c r="C35" s="2263"/>
      <c r="D35" s="496"/>
      <c r="E35" s="497"/>
      <c r="F35" s="2262"/>
      <c r="G35" s="2263"/>
      <c r="H35" s="498"/>
      <c r="I35" s="489"/>
      <c r="J35" s="495"/>
      <c r="K35" s="2262"/>
      <c r="L35" s="2263"/>
      <c r="M35" s="496"/>
      <c r="N35" s="497"/>
      <c r="O35" s="2262"/>
      <c r="P35" s="2263"/>
      <c r="Q35" s="498"/>
    </row>
    <row r="36" spans="1:17" ht="24" customHeight="1" thickBot="1">
      <c r="A36" s="499"/>
      <c r="B36" s="2260"/>
      <c r="C36" s="2261"/>
      <c r="D36" s="500"/>
      <c r="E36" s="501"/>
      <c r="F36" s="2260"/>
      <c r="G36" s="2261"/>
      <c r="H36" s="502"/>
      <c r="I36" s="489"/>
      <c r="J36" s="499"/>
      <c r="K36" s="2260"/>
      <c r="L36" s="2261"/>
      <c r="M36" s="500"/>
      <c r="N36" s="501"/>
      <c r="O36" s="2260"/>
      <c r="P36" s="2261"/>
      <c r="Q36" s="502"/>
    </row>
    <row r="37" spans="1:17" ht="5.0999999999999996" customHeight="1">
      <c r="A37" s="288"/>
      <c r="B37" s="288"/>
      <c r="C37" s="288"/>
      <c r="D37" s="288"/>
      <c r="E37" s="288"/>
      <c r="F37" s="288"/>
      <c r="G37" s="288"/>
      <c r="H37" s="288"/>
      <c r="I37" s="288"/>
      <c r="J37" s="288"/>
      <c r="K37" s="288"/>
      <c r="L37" s="288"/>
      <c r="M37" s="288"/>
      <c r="N37" s="288"/>
      <c r="O37" s="288"/>
      <c r="P37" s="288"/>
      <c r="Q37" s="288"/>
    </row>
    <row r="38" spans="1:17" ht="18" customHeight="1">
      <c r="A38" s="2264" t="s">
        <v>506</v>
      </c>
      <c r="B38" s="2264"/>
      <c r="C38" s="2264"/>
      <c r="D38" s="2264"/>
      <c r="E38" s="2264"/>
      <c r="F38" s="2264"/>
      <c r="G38" s="2264"/>
      <c r="H38" s="2264"/>
      <c r="I38" s="2264"/>
      <c r="J38" s="2264"/>
      <c r="K38" s="2264"/>
      <c r="L38" s="2264"/>
      <c r="M38" s="2264"/>
      <c r="N38" s="2264"/>
      <c r="O38" s="2264"/>
      <c r="P38" s="2264"/>
      <c r="Q38" s="2264"/>
    </row>
    <row r="39" spans="1:17" ht="26.25" customHeight="1">
      <c r="A39" s="2258"/>
      <c r="B39" s="2259"/>
      <c r="C39" s="2259"/>
      <c r="D39" s="2259"/>
      <c r="E39" s="2259"/>
      <c r="F39" s="2259"/>
      <c r="G39" s="2259"/>
      <c r="H39" s="2259"/>
      <c r="I39" s="2259"/>
      <c r="J39" s="2259"/>
      <c r="K39" s="2259"/>
      <c r="L39" s="2259"/>
      <c r="M39" s="2259"/>
      <c r="N39" s="2259"/>
      <c r="O39" s="2259"/>
      <c r="P39" s="2259"/>
      <c r="Q39" s="2259"/>
    </row>
    <row r="40" spans="1:17" ht="22.5" customHeight="1"/>
  </sheetData>
  <sheetProtection selectLockedCells="1"/>
  <mergeCells count="134">
    <mergeCell ref="A1:P1"/>
    <mergeCell ref="A2:I2"/>
    <mergeCell ref="K2:P2"/>
    <mergeCell ref="A3:I3"/>
    <mergeCell ref="K3:P3"/>
    <mergeCell ref="A4:L4"/>
    <mergeCell ref="A5:B5"/>
    <mergeCell ref="C5:E5"/>
    <mergeCell ref="G5:H5"/>
    <mergeCell ref="J5:K5"/>
    <mergeCell ref="L5:N5"/>
    <mergeCell ref="P5:Q5"/>
    <mergeCell ref="A6:B6"/>
    <mergeCell ref="C6:H6"/>
    <mergeCell ref="J6:K6"/>
    <mergeCell ref="L6:Q6"/>
    <mergeCell ref="A7:B7"/>
    <mergeCell ref="C7:H7"/>
    <mergeCell ref="J7:K7"/>
    <mergeCell ref="L7:Q7"/>
    <mergeCell ref="B8:C8"/>
    <mergeCell ref="F8:G8"/>
    <mergeCell ref="K8:L8"/>
    <mergeCell ref="O8:P8"/>
    <mergeCell ref="B9:C9"/>
    <mergeCell ref="F9:G9"/>
    <mergeCell ref="K9:L9"/>
    <mergeCell ref="O9:P9"/>
    <mergeCell ref="B10:C10"/>
    <mergeCell ref="F10:G10"/>
    <mergeCell ref="K10:L10"/>
    <mergeCell ref="O10:P10"/>
    <mergeCell ref="B11:C11"/>
    <mergeCell ref="F11:G11"/>
    <mergeCell ref="K11:L11"/>
    <mergeCell ref="O11:P11"/>
    <mergeCell ref="B12:C12"/>
    <mergeCell ref="F12:G12"/>
    <mergeCell ref="K12:L12"/>
    <mergeCell ref="O12:P12"/>
    <mergeCell ref="B13:C13"/>
    <mergeCell ref="F13:G13"/>
    <mergeCell ref="K13:L13"/>
    <mergeCell ref="O13:P13"/>
    <mergeCell ref="B14:C14"/>
    <mergeCell ref="F14:G14"/>
    <mergeCell ref="K14:L14"/>
    <mergeCell ref="O14:P14"/>
    <mergeCell ref="A16:B16"/>
    <mergeCell ref="C16:E16"/>
    <mergeCell ref="G16:H16"/>
    <mergeCell ref="J16:K16"/>
    <mergeCell ref="L16:N16"/>
    <mergeCell ref="P16:Q16"/>
    <mergeCell ref="A17:B17"/>
    <mergeCell ref="C17:H17"/>
    <mergeCell ref="J17:K17"/>
    <mergeCell ref="L17:Q17"/>
    <mergeCell ref="A18:B18"/>
    <mergeCell ref="C18:H18"/>
    <mergeCell ref="J18:K18"/>
    <mergeCell ref="L18:Q18"/>
    <mergeCell ref="B19:C19"/>
    <mergeCell ref="F19:G19"/>
    <mergeCell ref="K19:L19"/>
    <mergeCell ref="O19:P19"/>
    <mergeCell ref="B20:C20"/>
    <mergeCell ref="F20:G20"/>
    <mergeCell ref="K20:L20"/>
    <mergeCell ref="O20:P20"/>
    <mergeCell ref="B21:C21"/>
    <mergeCell ref="F21:G21"/>
    <mergeCell ref="K21:L21"/>
    <mergeCell ref="O21:P21"/>
    <mergeCell ref="B22:C22"/>
    <mergeCell ref="F22:G22"/>
    <mergeCell ref="K22:L22"/>
    <mergeCell ref="O22:P22"/>
    <mergeCell ref="B23:C23"/>
    <mergeCell ref="F23:G23"/>
    <mergeCell ref="K23:L23"/>
    <mergeCell ref="O23:P23"/>
    <mergeCell ref="B24:C24"/>
    <mergeCell ref="F24:G24"/>
    <mergeCell ref="K24:L24"/>
    <mergeCell ref="O24:P24"/>
    <mergeCell ref="B25:C25"/>
    <mergeCell ref="F25:G25"/>
    <mergeCell ref="K25:L25"/>
    <mergeCell ref="O25:P25"/>
    <mergeCell ref="A27:B27"/>
    <mergeCell ref="C27:E27"/>
    <mergeCell ref="G27:H27"/>
    <mergeCell ref="J27:K27"/>
    <mergeCell ref="L27:N27"/>
    <mergeCell ref="P27:Q27"/>
    <mergeCell ref="A28:B28"/>
    <mergeCell ref="C28:H28"/>
    <mergeCell ref="J28:K28"/>
    <mergeCell ref="L28:Q28"/>
    <mergeCell ref="A29:B29"/>
    <mergeCell ref="C29:H29"/>
    <mergeCell ref="J29:K29"/>
    <mergeCell ref="L29:Q29"/>
    <mergeCell ref="B30:C30"/>
    <mergeCell ref="F30:G30"/>
    <mergeCell ref="K30:L30"/>
    <mergeCell ref="O30:P30"/>
    <mergeCell ref="B31:C31"/>
    <mergeCell ref="F31:G31"/>
    <mergeCell ref="K31:L31"/>
    <mergeCell ref="O31:P31"/>
    <mergeCell ref="B32:C32"/>
    <mergeCell ref="F32:G32"/>
    <mergeCell ref="K32:L32"/>
    <mergeCell ref="O32:P32"/>
    <mergeCell ref="B33:C33"/>
    <mergeCell ref="F33:G33"/>
    <mergeCell ref="K33:L33"/>
    <mergeCell ref="O33:P33"/>
    <mergeCell ref="A39:Q39"/>
    <mergeCell ref="B36:C36"/>
    <mergeCell ref="F36:G36"/>
    <mergeCell ref="K36:L36"/>
    <mergeCell ref="O36:P36"/>
    <mergeCell ref="B34:C34"/>
    <mergeCell ref="F34:G34"/>
    <mergeCell ref="K34:L34"/>
    <mergeCell ref="O34:P34"/>
    <mergeCell ref="B35:C35"/>
    <mergeCell ref="F35:G35"/>
    <mergeCell ref="K35:L35"/>
    <mergeCell ref="O35:P35"/>
    <mergeCell ref="A38:Q38"/>
  </mergeCells>
  <phoneticPr fontId="2"/>
  <conditionalFormatting sqref="C5:E5 L5:N5 L16:N16 C27:E27 L27:N27">
    <cfRule type="cellIs" dxfId="8" priority="2" stopIfTrue="1" operator="equal">
      <formula>0</formula>
    </cfRule>
  </conditionalFormatting>
  <conditionalFormatting sqref="C16:E16">
    <cfRule type="cellIs" dxfId="7" priority="1" stopIfTrue="1" operator="equal">
      <formula>0</formula>
    </cfRule>
  </conditionalFormatting>
  <conditionalFormatting sqref="K2:P3">
    <cfRule type="cellIs" dxfId="6" priority="3" stopIfTrue="1" operator="equal">
      <formula>0</formula>
    </cfRule>
  </conditionalFormatting>
  <pageMargins left="0.59055118110236227" right="0.19685039370078741" top="0.31496062992125984" bottom="0" header="0.31496062992125984" footer="0.31496062992125984"/>
  <pageSetup paperSize="9" scale="98"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39997558519241921"/>
  </sheetPr>
  <dimension ref="A1:H40"/>
  <sheetViews>
    <sheetView showZeros="0" view="pageBreakPreview" zoomScaleNormal="100" zoomScaleSheetLayoutView="100" workbookViewId="0">
      <selection sqref="A1:F1"/>
    </sheetView>
  </sheetViews>
  <sheetFormatPr defaultRowHeight="13.5"/>
  <cols>
    <col min="1" max="8" width="11.625" customWidth="1"/>
    <col min="9" max="11" width="10.625" customWidth="1"/>
    <col min="13" max="13" width="11.625" customWidth="1"/>
  </cols>
  <sheetData>
    <row r="1" spans="1:8" ht="30" customHeight="1" thickBot="1">
      <c r="A1" s="2320" t="s">
        <v>747</v>
      </c>
      <c r="B1" s="2320"/>
      <c r="C1" s="2320"/>
      <c r="D1" s="2320"/>
      <c r="E1" s="2320"/>
      <c r="F1" s="2320"/>
      <c r="G1" s="64"/>
      <c r="H1" s="64"/>
    </row>
    <row r="2" spans="1:8" ht="35.1" customHeight="1" thickBot="1">
      <c r="A2" s="330" t="s">
        <v>387</v>
      </c>
      <c r="B2" s="2323">
        <f>①申請書!$AI$9</f>
        <v>0</v>
      </c>
      <c r="C2" s="2324"/>
      <c r="D2" s="383" t="s">
        <v>485</v>
      </c>
      <c r="E2" s="2327" t="s">
        <v>486</v>
      </c>
      <c r="F2" s="2328"/>
      <c r="G2" s="2329" t="s">
        <v>487</v>
      </c>
      <c r="H2" s="2330"/>
    </row>
    <row r="3" spans="1:8" ht="35.1" customHeight="1" thickBot="1">
      <c r="A3" s="331" t="s">
        <v>488</v>
      </c>
      <c r="B3" s="2325">
        <f>①申請書!$AI$13</f>
        <v>0</v>
      </c>
      <c r="C3" s="2326"/>
      <c r="D3" s="384" t="s">
        <v>489</v>
      </c>
      <c r="E3" s="2331" t="s">
        <v>486</v>
      </c>
      <c r="F3" s="2332"/>
      <c r="G3" s="2333" t="s">
        <v>487</v>
      </c>
      <c r="H3" s="2334"/>
    </row>
    <row r="4" spans="1:8" ht="5.0999999999999996" customHeight="1" thickBot="1">
      <c r="A4" s="64"/>
      <c r="B4" s="64"/>
      <c r="C4" s="64"/>
      <c r="D4" s="64"/>
      <c r="E4" s="64"/>
      <c r="F4" s="64"/>
      <c r="G4" s="64"/>
      <c r="H4" s="64"/>
    </row>
    <row r="5" spans="1:8" ht="24.95" customHeight="1" thickBot="1">
      <c r="A5" s="2290" t="s">
        <v>507</v>
      </c>
      <c r="B5" s="2291"/>
      <c r="C5" s="2291"/>
      <c r="D5" s="2291"/>
      <c r="E5" s="2291"/>
      <c r="F5" s="2291"/>
      <c r="G5" s="2291"/>
      <c r="H5" s="2292"/>
    </row>
    <row r="6" spans="1:8" ht="20.100000000000001" customHeight="1" thickBot="1">
      <c r="A6" s="332" t="s">
        <v>508</v>
      </c>
      <c r="B6" s="333" t="s">
        <v>509</v>
      </c>
      <c r="C6" s="334" t="s">
        <v>510</v>
      </c>
      <c r="D6" s="335" t="s">
        <v>511</v>
      </c>
      <c r="E6" s="333" t="s">
        <v>512</v>
      </c>
      <c r="F6" s="336" t="s">
        <v>513</v>
      </c>
      <c r="G6" s="335" t="s">
        <v>511</v>
      </c>
      <c r="H6" s="333" t="s">
        <v>512</v>
      </c>
    </row>
    <row r="7" spans="1:8" ht="28.5" customHeight="1">
      <c r="A7" s="2303" t="s">
        <v>514</v>
      </c>
      <c r="B7" s="337" t="s">
        <v>515</v>
      </c>
      <c r="C7" s="338">
        <v>150</v>
      </c>
      <c r="D7" s="339">
        <v>7</v>
      </c>
      <c r="E7" s="340"/>
      <c r="F7" s="2315">
        <v>115</v>
      </c>
      <c r="G7" s="2313">
        <v>36</v>
      </c>
      <c r="H7" s="2299">
        <f>E7+E8</f>
        <v>0</v>
      </c>
    </row>
    <row r="8" spans="1:8" ht="28.5" customHeight="1" thickBot="1">
      <c r="A8" s="2303"/>
      <c r="B8" s="341" t="s">
        <v>516</v>
      </c>
      <c r="C8" s="342">
        <v>160</v>
      </c>
      <c r="D8" s="343">
        <v>20</v>
      </c>
      <c r="E8" s="344"/>
      <c r="F8" s="2304"/>
      <c r="G8" s="2301"/>
      <c r="H8" s="2300"/>
    </row>
    <row r="9" spans="1:8" ht="28.5" customHeight="1">
      <c r="A9" s="2321" t="s">
        <v>517</v>
      </c>
      <c r="B9" s="345" t="s">
        <v>518</v>
      </c>
      <c r="C9" s="346">
        <v>170</v>
      </c>
      <c r="D9" s="347">
        <v>20</v>
      </c>
      <c r="E9" s="348"/>
      <c r="F9" s="2315">
        <v>125</v>
      </c>
      <c r="G9" s="2313">
        <v>75</v>
      </c>
      <c r="H9" s="2297">
        <f>E9+E10</f>
        <v>0</v>
      </c>
    </row>
    <row r="10" spans="1:8" ht="28.5" customHeight="1" thickBot="1">
      <c r="A10" s="2322"/>
      <c r="B10" s="349" t="s">
        <v>519</v>
      </c>
      <c r="C10" s="350">
        <v>175</v>
      </c>
      <c r="D10" s="351">
        <v>10</v>
      </c>
      <c r="E10" s="352"/>
      <c r="F10" s="2316"/>
      <c r="G10" s="2314"/>
      <c r="H10" s="2298"/>
    </row>
    <row r="11" spans="1:8" ht="28.5" customHeight="1">
      <c r="A11" s="2321" t="s">
        <v>520</v>
      </c>
      <c r="B11" s="345" t="s">
        <v>521</v>
      </c>
      <c r="C11" s="346">
        <v>180</v>
      </c>
      <c r="D11" s="347">
        <v>15</v>
      </c>
      <c r="E11" s="353"/>
      <c r="F11" s="2315">
        <v>135</v>
      </c>
      <c r="G11" s="2313">
        <v>49</v>
      </c>
      <c r="H11" s="2295">
        <f>E11+E12</f>
        <v>0</v>
      </c>
    </row>
    <row r="12" spans="1:8" ht="28.5" customHeight="1" thickBot="1">
      <c r="A12" s="2322"/>
      <c r="B12" s="349" t="s">
        <v>522</v>
      </c>
      <c r="C12" s="350">
        <v>185</v>
      </c>
      <c r="D12" s="351">
        <v>5</v>
      </c>
      <c r="E12" s="354"/>
      <c r="F12" s="2316"/>
      <c r="G12" s="2314"/>
      <c r="H12" s="2296"/>
    </row>
    <row r="13" spans="1:8" ht="28.5" customHeight="1">
      <c r="A13" s="2303" t="s">
        <v>523</v>
      </c>
      <c r="B13" s="355" t="s">
        <v>524</v>
      </c>
      <c r="C13" s="338">
        <v>190</v>
      </c>
      <c r="D13" s="339">
        <v>10</v>
      </c>
      <c r="E13" s="356"/>
      <c r="F13" s="2304">
        <v>145</v>
      </c>
      <c r="G13" s="2301">
        <v>19</v>
      </c>
      <c r="H13" s="2293">
        <f>E13+E14</f>
        <v>0</v>
      </c>
    </row>
    <row r="14" spans="1:8" ht="28.5" customHeight="1" thickBot="1">
      <c r="A14" s="2303"/>
      <c r="B14" s="337" t="s">
        <v>525</v>
      </c>
      <c r="C14" s="342">
        <v>195</v>
      </c>
      <c r="D14" s="343">
        <v>4</v>
      </c>
      <c r="E14" s="357"/>
      <c r="F14" s="2305"/>
      <c r="G14" s="2302"/>
      <c r="H14" s="2294"/>
    </row>
    <row r="15" spans="1:8" ht="28.5" customHeight="1" thickTop="1" thickBot="1">
      <c r="A15" s="358" t="s">
        <v>496</v>
      </c>
      <c r="B15" s="359"/>
      <c r="C15" s="360"/>
      <c r="D15" s="361">
        <f>SUM(D7:D14)</f>
        <v>91</v>
      </c>
      <c r="E15" s="362">
        <f>SUM(E7:E14)</f>
        <v>0</v>
      </c>
      <c r="F15" s="360"/>
      <c r="G15" s="361">
        <f>SUM(G7:G14)</f>
        <v>179</v>
      </c>
      <c r="H15" s="362">
        <f>SUM(H7:H14)</f>
        <v>0</v>
      </c>
    </row>
    <row r="16" spans="1:8" ht="15.95" customHeight="1" thickBot="1">
      <c r="A16" s="363"/>
      <c r="B16" s="363"/>
      <c r="C16" s="363"/>
      <c r="D16" s="363"/>
      <c r="E16" s="363"/>
      <c r="F16" s="363"/>
      <c r="G16" s="64"/>
      <c r="H16" s="64"/>
    </row>
    <row r="17" spans="1:8" ht="24.95" customHeight="1" thickBot="1">
      <c r="A17" s="2317" t="s">
        <v>526</v>
      </c>
      <c r="B17" s="2318"/>
      <c r="C17" s="2318"/>
      <c r="D17" s="2318"/>
      <c r="E17" s="2318"/>
      <c r="F17" s="2318"/>
      <c r="G17" s="2318"/>
      <c r="H17" s="2319"/>
    </row>
    <row r="18" spans="1:8" ht="20.100000000000001" customHeight="1" thickBot="1">
      <c r="A18" s="364" t="s">
        <v>527</v>
      </c>
      <c r="B18" s="365" t="s">
        <v>528</v>
      </c>
      <c r="C18" s="366" t="s">
        <v>512</v>
      </c>
      <c r="D18" s="364" t="s">
        <v>527</v>
      </c>
      <c r="E18" s="365" t="s">
        <v>511</v>
      </c>
      <c r="F18" s="367" t="s">
        <v>512</v>
      </c>
      <c r="G18" s="2306" t="s">
        <v>529</v>
      </c>
      <c r="H18" s="2307"/>
    </row>
    <row r="19" spans="1:8" ht="28.5" customHeight="1">
      <c r="A19" s="368">
        <v>21</v>
      </c>
      <c r="B19" s="339">
        <v>8</v>
      </c>
      <c r="C19" s="369"/>
      <c r="D19" s="370">
        <v>25.5</v>
      </c>
      <c r="E19" s="339">
        <v>10</v>
      </c>
      <c r="F19" s="371"/>
      <c r="G19" s="2308"/>
      <c r="H19" s="2309"/>
    </row>
    <row r="20" spans="1:8" ht="28.5" customHeight="1">
      <c r="A20" s="372">
        <v>21.5</v>
      </c>
      <c r="B20" s="373">
        <v>2</v>
      </c>
      <c r="C20" s="374"/>
      <c r="D20" s="375">
        <v>26</v>
      </c>
      <c r="E20" s="373">
        <v>8</v>
      </c>
      <c r="F20" s="376"/>
      <c r="G20" s="2308"/>
      <c r="H20" s="2309"/>
    </row>
    <row r="21" spans="1:8" ht="28.5" customHeight="1">
      <c r="A21" s="372">
        <v>22</v>
      </c>
      <c r="B21" s="373">
        <v>10</v>
      </c>
      <c r="C21" s="374"/>
      <c r="D21" s="375">
        <v>26.5</v>
      </c>
      <c r="E21" s="373">
        <v>12</v>
      </c>
      <c r="F21" s="376"/>
      <c r="G21" s="2308"/>
      <c r="H21" s="2309"/>
    </row>
    <row r="22" spans="1:8" ht="28.5" customHeight="1">
      <c r="A22" s="372">
        <v>22.5</v>
      </c>
      <c r="B22" s="373">
        <v>16</v>
      </c>
      <c r="C22" s="374"/>
      <c r="D22" s="375">
        <v>27</v>
      </c>
      <c r="E22" s="373">
        <v>6</v>
      </c>
      <c r="F22" s="376"/>
      <c r="G22" s="2308"/>
      <c r="H22" s="2309"/>
    </row>
    <row r="23" spans="1:8" ht="28.5" customHeight="1">
      <c r="A23" s="372">
        <v>23</v>
      </c>
      <c r="B23" s="373">
        <v>42</v>
      </c>
      <c r="C23" s="374"/>
      <c r="D23" s="375">
        <v>27.5</v>
      </c>
      <c r="E23" s="373">
        <v>8</v>
      </c>
      <c r="F23" s="376"/>
      <c r="G23" s="2308"/>
      <c r="H23" s="2309"/>
    </row>
    <row r="24" spans="1:8" ht="28.5" customHeight="1">
      <c r="A24" s="372">
        <v>24</v>
      </c>
      <c r="B24" s="373">
        <v>46</v>
      </c>
      <c r="C24" s="374"/>
      <c r="D24" s="375">
        <v>28</v>
      </c>
      <c r="E24" s="377">
        <v>3</v>
      </c>
      <c r="F24" s="376"/>
      <c r="G24" s="2308"/>
      <c r="H24" s="2309"/>
    </row>
    <row r="25" spans="1:8" ht="28.5" customHeight="1" thickBot="1">
      <c r="A25" s="372">
        <v>24.5</v>
      </c>
      <c r="B25" s="373">
        <v>35</v>
      </c>
      <c r="C25" s="374"/>
      <c r="D25" s="378">
        <v>28.5</v>
      </c>
      <c r="E25" s="379">
        <v>3</v>
      </c>
      <c r="F25" s="380"/>
      <c r="G25" s="2308"/>
      <c r="H25" s="2309"/>
    </row>
    <row r="26" spans="1:8" ht="28.5" customHeight="1" thickTop="1" thickBot="1">
      <c r="A26" s="381">
        <v>25</v>
      </c>
      <c r="B26" s="351">
        <v>17</v>
      </c>
      <c r="C26" s="382"/>
      <c r="D26" s="358" t="s">
        <v>496</v>
      </c>
      <c r="E26" s="361">
        <f>SUM(B19:B26)+SUM(E19:E25)</f>
        <v>226</v>
      </c>
      <c r="F26" s="362">
        <f>SUM(C19:C26)+SUM(F19:F25)</f>
        <v>0</v>
      </c>
      <c r="G26" s="2310"/>
      <c r="H26" s="2311"/>
    </row>
    <row r="27" spans="1:8" ht="5.0999999999999996" customHeight="1">
      <c r="A27" s="64"/>
      <c r="B27" s="64"/>
      <c r="C27" s="64"/>
      <c r="D27" s="64"/>
      <c r="E27" s="64"/>
      <c r="F27" s="64"/>
      <c r="G27" s="64"/>
      <c r="H27" s="64"/>
    </row>
    <row r="28" spans="1:8" ht="62.25" customHeight="1">
      <c r="A28" s="2312" t="s">
        <v>530</v>
      </c>
      <c r="B28" s="2312"/>
      <c r="C28" s="2312"/>
      <c r="D28" s="2312"/>
      <c r="E28" s="2312"/>
      <c r="F28" s="2312"/>
      <c r="G28" s="2312"/>
      <c r="H28" s="2312"/>
    </row>
    <row r="29" spans="1:8" ht="34.5" customHeight="1">
      <c r="A29" s="2289"/>
      <c r="B29" s="2289"/>
      <c r="C29" s="2289"/>
      <c r="D29" s="2289"/>
      <c r="E29" s="2289"/>
      <c r="F29" s="2289"/>
      <c r="G29" s="2289"/>
      <c r="H29" s="2289"/>
    </row>
    <row r="36" ht="20.100000000000001" customHeight="1"/>
    <row r="37" ht="20.100000000000001" customHeight="1"/>
    <row r="38" ht="20.100000000000001" customHeight="1"/>
    <row r="39" ht="20.100000000000001" customHeight="1"/>
    <row r="40" ht="12.75" customHeight="1"/>
  </sheetData>
  <sheetProtection selectLockedCells="1"/>
  <mergeCells count="28">
    <mergeCell ref="A1:F1"/>
    <mergeCell ref="A7:A8"/>
    <mergeCell ref="A9:A10"/>
    <mergeCell ref="A11:A12"/>
    <mergeCell ref="G11:G12"/>
    <mergeCell ref="F11:F12"/>
    <mergeCell ref="B2:C2"/>
    <mergeCell ref="B3:C3"/>
    <mergeCell ref="E2:F2"/>
    <mergeCell ref="G2:H2"/>
    <mergeCell ref="E3:F3"/>
    <mergeCell ref="G3:H3"/>
    <mergeCell ref="A29:H29"/>
    <mergeCell ref="A5:H5"/>
    <mergeCell ref="H13:H14"/>
    <mergeCell ref="H11:H12"/>
    <mergeCell ref="H9:H10"/>
    <mergeCell ref="H7:H8"/>
    <mergeCell ref="G13:G14"/>
    <mergeCell ref="A13:A14"/>
    <mergeCell ref="F13:F14"/>
    <mergeCell ref="G18:H26"/>
    <mergeCell ref="A28:H28"/>
    <mergeCell ref="G7:G8"/>
    <mergeCell ref="G9:G10"/>
    <mergeCell ref="F7:F8"/>
    <mergeCell ref="F9:F10"/>
    <mergeCell ref="A17:H17"/>
  </mergeCells>
  <phoneticPr fontId="2"/>
  <conditionalFormatting sqref="D2:E3 B2:B3">
    <cfRule type="cellIs" dxfId="5" priority="12" stopIfTrue="1" operator="equal">
      <formula>0</formula>
    </cfRule>
  </conditionalFormatting>
  <conditionalFormatting sqref="E2:E3">
    <cfRule type="cellIs" dxfId="4" priority="10" stopIfTrue="1" operator="equal">
      <formula>"　　月　　日(　　)"</formula>
    </cfRule>
  </conditionalFormatting>
  <conditionalFormatting sqref="E7:E15 C19:C26 F19:F26">
    <cfRule type="cellIs" dxfId="3" priority="7" stopIfTrue="1" operator="equal">
      <formula>0</formula>
    </cfRule>
  </conditionalFormatting>
  <conditionalFormatting sqref="G2:G3">
    <cfRule type="cellIs" dxfId="2" priority="4" stopIfTrue="1" operator="equal">
      <formula>"   時　　　分"</formula>
    </cfRule>
    <cfRule type="cellIs" dxfId="1" priority="5" stopIfTrue="1" operator="equal">
      <formula>0</formula>
    </cfRule>
  </conditionalFormatting>
  <conditionalFormatting sqref="H7 H9 H11 H13 H15">
    <cfRule type="cellIs" dxfId="0" priority="6" stopIfTrue="1" operator="equal">
      <formula>0</formula>
    </cfRule>
  </conditionalFormatting>
  <printOptions verticalCentered="1"/>
  <pageMargins left="0.59055118110236227" right="0.19685039370078741" top="0.39370078740157483" bottom="0" header="0.31496062992125984" footer="0.31496062992125984"/>
  <pageSetup paperSize="9" scale="103"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37"/>
  <sheetViews>
    <sheetView workbookViewId="0">
      <selection activeCell="M8" sqref="M8"/>
    </sheetView>
  </sheetViews>
  <sheetFormatPr defaultRowHeight="13.5"/>
  <cols>
    <col min="1" max="1" width="20.625" customWidth="1"/>
    <col min="2" max="2" width="5.625" style="7" customWidth="1"/>
    <col min="3" max="3" width="2.625" customWidth="1"/>
    <col min="4" max="4" width="20.625" customWidth="1"/>
    <col min="5" max="5" width="5.625" customWidth="1"/>
    <col min="6" max="6" width="2.625" customWidth="1"/>
    <col min="7" max="7" width="20.625" customWidth="1"/>
    <col min="8" max="8" width="5.625" customWidth="1"/>
    <col min="9" max="9" width="2.625" customWidth="1"/>
    <col min="10" max="10" width="20.625" customWidth="1"/>
    <col min="11" max="14" width="5.625" customWidth="1"/>
    <col min="16" max="31" width="5.625" style="6" customWidth="1"/>
  </cols>
  <sheetData>
    <row r="1" spans="1:31" ht="20.100000000000001" customHeight="1">
      <c r="A1" s="12" t="s">
        <v>68</v>
      </c>
      <c r="B1" s="11">
        <v>690</v>
      </c>
      <c r="D1" s="14" t="s">
        <v>531</v>
      </c>
      <c r="E1" s="15">
        <v>350</v>
      </c>
      <c r="G1" s="14" t="s">
        <v>354</v>
      </c>
      <c r="H1" s="15"/>
      <c r="J1" s="14" t="s">
        <v>532</v>
      </c>
      <c r="K1" s="15"/>
      <c r="L1" s="27"/>
      <c r="M1" s="27"/>
      <c r="N1" s="27"/>
      <c r="P1" s="2345" t="s">
        <v>533</v>
      </c>
      <c r="Q1" s="2348" t="s">
        <v>79</v>
      </c>
      <c r="R1" s="2351" t="s">
        <v>80</v>
      </c>
      <c r="S1" s="2354" t="s">
        <v>534</v>
      </c>
      <c r="T1" s="2355"/>
      <c r="U1" s="2355"/>
      <c r="V1" s="2355"/>
      <c r="W1" s="2355"/>
      <c r="X1" s="2356"/>
      <c r="Y1" s="20" t="s">
        <v>535</v>
      </c>
      <c r="Z1" s="2335" t="s">
        <v>536</v>
      </c>
      <c r="AA1" s="2336"/>
      <c r="AB1" s="2337"/>
      <c r="AC1" s="2338"/>
      <c r="AD1" s="2338"/>
      <c r="AE1" s="2339"/>
    </row>
    <row r="2" spans="1:31" ht="20.100000000000001" customHeight="1">
      <c r="A2" s="12" t="s">
        <v>537</v>
      </c>
      <c r="B2" s="11">
        <v>690</v>
      </c>
      <c r="D2" s="16" t="s">
        <v>97</v>
      </c>
      <c r="E2" s="17">
        <v>350</v>
      </c>
      <c r="G2" s="14" t="s">
        <v>354</v>
      </c>
      <c r="H2" s="15"/>
      <c r="J2" s="14" t="s">
        <v>538</v>
      </c>
      <c r="K2" s="15"/>
      <c r="L2" s="27"/>
      <c r="M2" s="27"/>
      <c r="N2" s="27"/>
      <c r="P2" s="2346"/>
      <c r="Q2" s="2349"/>
      <c r="R2" s="2352"/>
      <c r="S2" s="2357" t="s">
        <v>539</v>
      </c>
      <c r="T2" s="2358"/>
      <c r="U2" s="2358"/>
      <c r="V2" s="2358"/>
      <c r="W2" s="2358"/>
      <c r="X2" s="2359"/>
      <c r="Y2" s="2360" t="s">
        <v>540</v>
      </c>
      <c r="Z2" s="2340" t="s">
        <v>541</v>
      </c>
      <c r="AA2" s="2341"/>
      <c r="AB2" s="2342"/>
      <c r="AC2" s="2343"/>
      <c r="AD2" s="2343"/>
      <c r="AE2" s="2344"/>
    </row>
    <row r="3" spans="1:31" ht="20.100000000000001" customHeight="1">
      <c r="A3" s="12" t="s">
        <v>542</v>
      </c>
      <c r="B3" s="11">
        <v>690</v>
      </c>
      <c r="D3" s="16" t="s">
        <v>543</v>
      </c>
      <c r="E3" s="17">
        <v>350</v>
      </c>
      <c r="G3" s="14" t="s">
        <v>354</v>
      </c>
      <c r="H3" s="15"/>
      <c r="J3" s="14" t="s">
        <v>544</v>
      </c>
      <c r="K3" s="15"/>
      <c r="L3" s="27"/>
      <c r="M3" s="27"/>
      <c r="N3" s="27"/>
      <c r="P3" s="2346"/>
      <c r="Q3" s="2349"/>
      <c r="R3" s="2352"/>
      <c r="S3" s="2357" t="s">
        <v>82</v>
      </c>
      <c r="T3" s="2358"/>
      <c r="U3" s="2358"/>
      <c r="V3" s="2358"/>
      <c r="W3" s="2358"/>
      <c r="X3" s="2359"/>
      <c r="Y3" s="2361"/>
      <c r="Z3" s="2340" t="s">
        <v>536</v>
      </c>
      <c r="AA3" s="2341"/>
      <c r="AB3" s="2342"/>
      <c r="AC3" s="2343"/>
      <c r="AD3" s="2343"/>
      <c r="AE3" s="2344"/>
    </row>
    <row r="4" spans="1:31" ht="20.100000000000001" customHeight="1">
      <c r="A4" s="12" t="s">
        <v>545</v>
      </c>
      <c r="B4" s="11">
        <v>690</v>
      </c>
      <c r="D4" s="16" t="s">
        <v>546</v>
      </c>
      <c r="E4" s="17">
        <v>350</v>
      </c>
      <c r="G4" s="16" t="s">
        <v>355</v>
      </c>
      <c r="H4" s="17"/>
      <c r="J4" s="16" t="s">
        <v>547</v>
      </c>
      <c r="K4" s="17"/>
      <c r="L4" s="28"/>
      <c r="M4" s="28"/>
      <c r="N4" s="28"/>
      <c r="P4" s="2346"/>
      <c r="Q4" s="2349"/>
      <c r="R4" s="2352"/>
      <c r="S4" s="2357" t="s">
        <v>548</v>
      </c>
      <c r="T4" s="2358"/>
      <c r="U4" s="2358"/>
      <c r="V4" s="2358"/>
      <c r="W4" s="2358"/>
      <c r="X4" s="2359"/>
      <c r="Y4" s="22" t="s">
        <v>549</v>
      </c>
      <c r="Z4" s="2340" t="s">
        <v>550</v>
      </c>
      <c r="AA4" s="2341"/>
      <c r="AB4" s="2342"/>
      <c r="AC4" s="2343"/>
      <c r="AD4" s="2343"/>
      <c r="AE4" s="2344"/>
    </row>
    <row r="5" spans="1:31" ht="20.100000000000001" customHeight="1">
      <c r="A5" s="12" t="s">
        <v>69</v>
      </c>
      <c r="B5" s="11">
        <v>690</v>
      </c>
      <c r="D5" s="16" t="s">
        <v>365</v>
      </c>
      <c r="E5" s="17">
        <v>350</v>
      </c>
      <c r="G5" s="16" t="s">
        <v>355</v>
      </c>
      <c r="H5" s="17"/>
      <c r="J5" s="16" t="s">
        <v>551</v>
      </c>
      <c r="K5" s="17"/>
      <c r="L5" s="28"/>
      <c r="M5" s="28"/>
      <c r="N5" s="28"/>
      <c r="P5" s="2346"/>
      <c r="Q5" s="2349"/>
      <c r="R5" s="2352"/>
      <c r="S5" s="2357" t="s">
        <v>83</v>
      </c>
      <c r="T5" s="2358"/>
      <c r="U5" s="2358"/>
      <c r="V5" s="2358"/>
      <c r="W5" s="2358"/>
      <c r="X5" s="2359"/>
      <c r="Y5" s="22" t="s">
        <v>552</v>
      </c>
      <c r="Z5" s="2341" t="s">
        <v>553</v>
      </c>
      <c r="AA5" s="2377"/>
      <c r="AB5" s="2342"/>
      <c r="AC5" s="2343"/>
      <c r="AD5" s="2343"/>
      <c r="AE5" s="2344"/>
    </row>
    <row r="6" spans="1:31" ht="20.100000000000001" customHeight="1">
      <c r="A6" s="12" t="s">
        <v>554</v>
      </c>
      <c r="B6" s="11">
        <v>540</v>
      </c>
      <c r="D6" s="18" t="s">
        <v>555</v>
      </c>
      <c r="E6" s="15">
        <v>300</v>
      </c>
      <c r="G6" s="16" t="s">
        <v>355</v>
      </c>
      <c r="H6" s="17"/>
      <c r="J6" s="16" t="s">
        <v>556</v>
      </c>
      <c r="K6" s="17"/>
      <c r="L6" s="28"/>
      <c r="M6" s="28"/>
      <c r="N6" s="28"/>
      <c r="P6" s="2346"/>
      <c r="Q6" s="2349"/>
      <c r="R6" s="2353"/>
      <c r="S6" s="2357" t="s">
        <v>557</v>
      </c>
      <c r="T6" s="2358"/>
      <c r="U6" s="2358"/>
      <c r="V6" s="2358"/>
      <c r="W6" s="2358"/>
      <c r="X6" s="2359"/>
      <c r="Y6" s="22" t="s">
        <v>552</v>
      </c>
      <c r="Z6" s="2340" t="s">
        <v>558</v>
      </c>
      <c r="AA6" s="2341"/>
      <c r="AB6" s="2342"/>
      <c r="AC6" s="2343"/>
      <c r="AD6" s="2343"/>
      <c r="AE6" s="2344"/>
    </row>
    <row r="7" spans="1:31" ht="20.100000000000001" customHeight="1" thickBot="1">
      <c r="A7" s="12" t="s">
        <v>70</v>
      </c>
      <c r="B7" s="11">
        <v>1200</v>
      </c>
      <c r="D7" s="18" t="s">
        <v>559</v>
      </c>
      <c r="E7" s="15">
        <v>300</v>
      </c>
      <c r="G7" s="16" t="s">
        <v>560</v>
      </c>
      <c r="H7" s="17"/>
      <c r="J7" s="16"/>
      <c r="K7" s="17"/>
      <c r="L7" s="28"/>
      <c r="M7" s="28"/>
      <c r="N7" s="28"/>
      <c r="P7" s="2346"/>
      <c r="Q7" s="2350"/>
      <c r="R7" s="23" t="s">
        <v>84</v>
      </c>
      <c r="S7" s="2362" t="s">
        <v>561</v>
      </c>
      <c r="T7" s="2363"/>
      <c r="U7" s="2363"/>
      <c r="V7" s="2363"/>
      <c r="W7" s="2363"/>
      <c r="X7" s="2364"/>
      <c r="Y7" s="21" t="s">
        <v>562</v>
      </c>
      <c r="Z7" s="2372" t="s">
        <v>563</v>
      </c>
      <c r="AA7" s="2373"/>
      <c r="AB7" s="2374"/>
      <c r="AC7" s="2375"/>
      <c r="AD7" s="2375"/>
      <c r="AE7" s="2376"/>
    </row>
    <row r="8" spans="1:31" ht="20.100000000000001" customHeight="1">
      <c r="A8" s="12" t="s">
        <v>564</v>
      </c>
      <c r="B8" s="11">
        <v>640</v>
      </c>
      <c r="D8" s="18" t="s">
        <v>565</v>
      </c>
      <c r="E8" s="15">
        <v>240</v>
      </c>
      <c r="G8" s="16" t="s">
        <v>560</v>
      </c>
      <c r="H8" s="17"/>
      <c r="J8" s="16"/>
      <c r="K8" s="17"/>
      <c r="L8" s="28"/>
      <c r="M8" s="28"/>
      <c r="N8" s="28"/>
      <c r="P8" s="2346"/>
      <c r="Q8" s="2411" t="s">
        <v>566</v>
      </c>
      <c r="R8" s="2415"/>
      <c r="S8" s="2416"/>
      <c r="T8" s="2416"/>
      <c r="U8" s="2416"/>
      <c r="V8" s="2416"/>
      <c r="W8" s="2416"/>
      <c r="X8" s="2416"/>
      <c r="Y8" s="2416"/>
      <c r="Z8" s="2335" t="s">
        <v>567</v>
      </c>
      <c r="AA8" s="2335"/>
      <c r="AB8" s="2335" t="s">
        <v>568</v>
      </c>
      <c r="AC8" s="2335"/>
      <c r="AD8" s="2335" t="s">
        <v>569</v>
      </c>
      <c r="AE8" s="2378"/>
    </row>
    <row r="9" spans="1:31" ht="20.100000000000001" customHeight="1">
      <c r="A9" s="12" t="s">
        <v>329</v>
      </c>
      <c r="B9" s="11">
        <v>640</v>
      </c>
      <c r="D9" s="18" t="s">
        <v>570</v>
      </c>
      <c r="E9" s="24">
        <v>190</v>
      </c>
      <c r="G9" s="16" t="s">
        <v>571</v>
      </c>
      <c r="H9" s="17"/>
      <c r="J9" s="16"/>
      <c r="K9" s="17"/>
      <c r="L9" s="28"/>
      <c r="M9" s="28"/>
      <c r="N9" s="28"/>
      <c r="P9" s="2346"/>
      <c r="Q9" s="2412"/>
      <c r="R9" s="2379" t="s">
        <v>572</v>
      </c>
      <c r="S9" s="2380"/>
      <c r="T9" s="2380"/>
      <c r="U9" s="2380"/>
      <c r="V9" s="2380"/>
      <c r="W9" s="2380"/>
      <c r="X9" s="2380"/>
      <c r="Y9" s="2380"/>
      <c r="Z9" s="2340" t="s">
        <v>573</v>
      </c>
      <c r="AA9" s="2340"/>
      <c r="AB9" s="2340" t="s">
        <v>574</v>
      </c>
      <c r="AC9" s="2340"/>
      <c r="AD9" s="2340" t="s">
        <v>575</v>
      </c>
      <c r="AE9" s="2381"/>
    </row>
    <row r="10" spans="1:31" ht="20.100000000000001" customHeight="1">
      <c r="A10" s="12" t="s">
        <v>576</v>
      </c>
      <c r="B10" s="11">
        <v>400</v>
      </c>
      <c r="D10" s="18" t="s">
        <v>577</v>
      </c>
      <c r="E10" s="24">
        <v>80</v>
      </c>
      <c r="G10" s="16" t="s">
        <v>571</v>
      </c>
      <c r="H10" s="17"/>
      <c r="J10" s="16"/>
      <c r="K10" s="17"/>
      <c r="L10" s="28"/>
      <c r="M10" s="28"/>
      <c r="N10" s="28"/>
      <c r="P10" s="2346"/>
      <c r="Q10" s="2412"/>
      <c r="R10" s="2388" t="s">
        <v>578</v>
      </c>
      <c r="S10" s="2389"/>
      <c r="T10" s="2389"/>
      <c r="U10" s="2389"/>
      <c r="V10" s="2389"/>
      <c r="W10" s="2389"/>
      <c r="X10" s="2389"/>
      <c r="Y10" s="2389"/>
      <c r="Z10" s="2390" t="s">
        <v>579</v>
      </c>
      <c r="AA10" s="2390"/>
      <c r="AB10" s="2382" t="s">
        <v>580</v>
      </c>
      <c r="AC10" s="2383"/>
      <c r="AD10" s="2340" t="s">
        <v>581</v>
      </c>
      <c r="AE10" s="2381"/>
    </row>
    <row r="11" spans="1:31" ht="20.100000000000001" customHeight="1">
      <c r="A11" s="12" t="s">
        <v>330</v>
      </c>
      <c r="B11" s="11">
        <v>400</v>
      </c>
      <c r="D11" s="19" t="s">
        <v>582</v>
      </c>
      <c r="E11" s="24">
        <v>850</v>
      </c>
      <c r="G11" s="16" t="s">
        <v>82</v>
      </c>
      <c r="H11" s="17"/>
      <c r="J11" s="16"/>
      <c r="K11" s="17"/>
      <c r="L11" s="28"/>
      <c r="M11" s="28"/>
      <c r="N11" s="28"/>
      <c r="P11" s="2346"/>
      <c r="Q11" s="2412"/>
      <c r="R11" s="2366" t="s">
        <v>583</v>
      </c>
      <c r="S11" s="2367"/>
      <c r="T11" s="2365" t="s">
        <v>584</v>
      </c>
      <c r="U11" s="2366"/>
      <c r="V11" s="2366"/>
      <c r="W11" s="2366"/>
      <c r="X11" s="2366"/>
      <c r="Y11" s="2367"/>
      <c r="Z11" s="2384" t="s">
        <v>585</v>
      </c>
      <c r="AA11" s="2384"/>
      <c r="AB11" s="2385" t="s">
        <v>586</v>
      </c>
      <c r="AC11" s="2386"/>
      <c r="AD11" s="2386" t="s">
        <v>587</v>
      </c>
      <c r="AE11" s="2387"/>
    </row>
    <row r="12" spans="1:31" ht="20.100000000000001" customHeight="1">
      <c r="A12" s="13" t="s">
        <v>588</v>
      </c>
      <c r="B12" s="11">
        <v>250</v>
      </c>
      <c r="D12" s="30"/>
      <c r="E12" s="30"/>
      <c r="G12" s="18" t="s">
        <v>589</v>
      </c>
      <c r="H12" s="15"/>
      <c r="J12" s="18"/>
      <c r="K12" s="15"/>
      <c r="L12" s="27"/>
      <c r="M12" s="27"/>
      <c r="N12" s="27"/>
      <c r="P12" s="2346"/>
      <c r="Q12" s="2412"/>
      <c r="R12" s="2404" t="s">
        <v>590</v>
      </c>
      <c r="S12" s="2369"/>
      <c r="T12" s="2409" t="s">
        <v>591</v>
      </c>
      <c r="U12" s="2404"/>
      <c r="V12" s="2404"/>
      <c r="W12" s="2404"/>
      <c r="X12" s="2404"/>
      <c r="Y12" s="2369"/>
      <c r="Z12" s="2386" t="s">
        <v>592</v>
      </c>
      <c r="AA12" s="2386"/>
      <c r="AB12" s="2386" t="s">
        <v>593</v>
      </c>
      <c r="AC12" s="2386"/>
      <c r="AD12" s="2386" t="s">
        <v>594</v>
      </c>
      <c r="AE12" s="2387"/>
    </row>
    <row r="13" spans="1:31" ht="20.100000000000001" customHeight="1">
      <c r="A13" s="13" t="s">
        <v>595</v>
      </c>
      <c r="B13" s="11">
        <v>360</v>
      </c>
      <c r="D13" s="25" t="s">
        <v>596</v>
      </c>
      <c r="E13" s="25">
        <v>340</v>
      </c>
      <c r="G13" s="18" t="s">
        <v>597</v>
      </c>
      <c r="H13" s="15"/>
      <c r="J13" s="18"/>
      <c r="K13" s="15"/>
      <c r="L13" s="27"/>
      <c r="M13" s="27"/>
      <c r="N13" s="27"/>
      <c r="P13" s="2346"/>
      <c r="Q13" s="2412"/>
      <c r="R13" s="2405"/>
      <c r="S13" s="2406"/>
      <c r="T13" s="2410"/>
      <c r="U13" s="2407"/>
      <c r="V13" s="2407"/>
      <c r="W13" s="2407"/>
      <c r="X13" s="2407"/>
      <c r="Y13" s="2408"/>
      <c r="Z13" s="2386" t="s">
        <v>598</v>
      </c>
      <c r="AA13" s="2386"/>
      <c r="AB13" s="2386" t="s">
        <v>599</v>
      </c>
      <c r="AC13" s="2386"/>
      <c r="AD13" s="2386" t="s">
        <v>600</v>
      </c>
      <c r="AE13" s="2387"/>
    </row>
    <row r="14" spans="1:31" ht="20.100000000000001" customHeight="1">
      <c r="D14" s="25" t="s">
        <v>601</v>
      </c>
      <c r="E14" s="25">
        <v>440</v>
      </c>
      <c r="G14" s="18" t="s">
        <v>602</v>
      </c>
      <c r="H14" s="15"/>
      <c r="J14" s="18"/>
      <c r="K14" s="15"/>
      <c r="L14" s="27"/>
      <c r="M14" s="27"/>
      <c r="N14" s="27"/>
      <c r="P14" s="2346"/>
      <c r="Q14" s="2412"/>
      <c r="R14" s="2407"/>
      <c r="S14" s="2408"/>
      <c r="T14" s="2365" t="s">
        <v>603</v>
      </c>
      <c r="U14" s="2366"/>
      <c r="V14" s="2366"/>
      <c r="W14" s="2366"/>
      <c r="X14" s="2366"/>
      <c r="Y14" s="2367"/>
      <c r="Z14" s="2386" t="s">
        <v>604</v>
      </c>
      <c r="AA14" s="2386"/>
      <c r="AB14" s="2384"/>
      <c r="AC14" s="2384"/>
      <c r="AD14" s="2384"/>
      <c r="AE14" s="2398"/>
    </row>
    <row r="15" spans="1:31" ht="20.100000000000001" customHeight="1">
      <c r="D15" s="30"/>
      <c r="E15" s="30"/>
      <c r="G15" s="18" t="s">
        <v>605</v>
      </c>
      <c r="H15" s="24"/>
      <c r="J15" s="18"/>
      <c r="K15" s="24"/>
      <c r="L15" s="29"/>
      <c r="M15" s="29"/>
      <c r="N15" s="29"/>
      <c r="P15" s="2346"/>
      <c r="Q15" s="2412"/>
      <c r="R15" s="2368" t="s">
        <v>606</v>
      </c>
      <c r="S15" s="2369"/>
      <c r="T15" s="2418" t="s">
        <v>564</v>
      </c>
      <c r="U15" s="2401"/>
      <c r="V15" s="2401"/>
      <c r="W15" s="2401"/>
      <c r="X15" s="2401"/>
      <c r="Y15" s="2379"/>
      <c r="Z15" s="2340" t="s">
        <v>607</v>
      </c>
      <c r="AA15" s="2340"/>
      <c r="AB15" s="2390"/>
      <c r="AC15" s="2390"/>
      <c r="AD15" s="2390"/>
      <c r="AE15" s="2391"/>
    </row>
    <row r="16" spans="1:31" ht="20.100000000000001" customHeight="1" thickBot="1">
      <c r="D16" s="25" t="s">
        <v>608</v>
      </c>
      <c r="E16" s="25">
        <v>470</v>
      </c>
      <c r="G16" s="18" t="s">
        <v>609</v>
      </c>
      <c r="H16" s="24"/>
      <c r="J16" s="18"/>
      <c r="K16" s="24"/>
      <c r="L16" s="29"/>
      <c r="M16" s="29"/>
      <c r="N16" s="29"/>
      <c r="P16" s="2346"/>
      <c r="Q16" s="2413"/>
      <c r="R16" s="2370"/>
      <c r="S16" s="2371"/>
      <c r="T16" s="2392" t="s">
        <v>610</v>
      </c>
      <c r="U16" s="2393"/>
      <c r="V16" s="2393"/>
      <c r="W16" s="2393"/>
      <c r="X16" s="2393"/>
      <c r="Y16" s="2394"/>
      <c r="Z16" s="2395" t="s">
        <v>611</v>
      </c>
      <c r="AA16" s="2395"/>
      <c r="AB16" s="2396"/>
      <c r="AC16" s="2396"/>
      <c r="AD16" s="2396"/>
      <c r="AE16" s="2397"/>
    </row>
    <row r="17" spans="2:31" ht="20.100000000000001" customHeight="1">
      <c r="D17" s="25" t="s">
        <v>346</v>
      </c>
      <c r="E17" s="25">
        <v>1690</v>
      </c>
      <c r="J17" s="19"/>
      <c r="K17" s="24"/>
      <c r="L17" s="29"/>
      <c r="M17" s="29"/>
      <c r="N17" s="29"/>
      <c r="P17" s="2346"/>
      <c r="Q17" s="2411" t="s">
        <v>78</v>
      </c>
      <c r="R17" s="2407" t="s">
        <v>612</v>
      </c>
      <c r="S17" s="2407"/>
      <c r="T17" s="2407"/>
      <c r="U17" s="2407"/>
      <c r="V17" s="2407"/>
      <c r="W17" s="2407"/>
      <c r="X17" s="2407"/>
      <c r="Y17" s="2408"/>
      <c r="Z17" s="2414" t="s">
        <v>613</v>
      </c>
      <c r="AA17" s="2414"/>
      <c r="AB17" s="2399"/>
      <c r="AC17" s="2399"/>
      <c r="AD17" s="2399"/>
      <c r="AE17" s="2400"/>
    </row>
    <row r="18" spans="2:31" ht="20.100000000000001" customHeight="1">
      <c r="D18" s="30"/>
      <c r="E18" s="30"/>
      <c r="J18" s="25"/>
      <c r="K18" s="25"/>
      <c r="P18" s="2346"/>
      <c r="Q18" s="2412"/>
      <c r="R18" s="2401" t="s">
        <v>614</v>
      </c>
      <c r="S18" s="2401"/>
      <c r="T18" s="2401"/>
      <c r="U18" s="2401"/>
      <c r="V18" s="2401"/>
      <c r="W18" s="2401"/>
      <c r="X18" s="2401"/>
      <c r="Y18" s="2379"/>
      <c r="Z18" s="2386" t="s">
        <v>615</v>
      </c>
      <c r="AA18" s="2386"/>
      <c r="AB18" s="2384" t="s">
        <v>616</v>
      </c>
      <c r="AC18" s="2384"/>
      <c r="AD18" s="2384"/>
      <c r="AE18" s="2398"/>
    </row>
    <row r="19" spans="2:31" ht="20.100000000000001" customHeight="1">
      <c r="D19" s="25" t="s">
        <v>617</v>
      </c>
      <c r="E19" s="25">
        <v>7030</v>
      </c>
      <c r="J19" s="25"/>
      <c r="K19" s="25"/>
      <c r="P19" s="2346"/>
      <c r="Q19" s="2412"/>
      <c r="R19" s="2401" t="s">
        <v>618</v>
      </c>
      <c r="S19" s="2401"/>
      <c r="T19" s="2401"/>
      <c r="U19" s="2401"/>
      <c r="V19" s="2401"/>
      <c r="W19" s="2401"/>
      <c r="X19" s="2401"/>
      <c r="Y19" s="2379"/>
      <c r="Z19" s="2417" t="s">
        <v>619</v>
      </c>
      <c r="AA19" s="2417"/>
      <c r="AB19" s="2402"/>
      <c r="AC19" s="2402"/>
      <c r="AD19" s="2402"/>
      <c r="AE19" s="2403"/>
    </row>
    <row r="20" spans="2:31" ht="20.100000000000001" customHeight="1">
      <c r="D20" s="25" t="s">
        <v>620</v>
      </c>
      <c r="E20" s="25">
        <v>8400</v>
      </c>
      <c r="J20" s="25"/>
      <c r="K20" s="25"/>
      <c r="P20" s="2346"/>
      <c r="Q20" s="2412"/>
      <c r="R20" s="2401" t="s">
        <v>621</v>
      </c>
      <c r="S20" s="2401"/>
      <c r="T20" s="2401"/>
      <c r="U20" s="2401"/>
      <c r="V20" s="2401"/>
      <c r="W20" s="2401"/>
      <c r="X20" s="2401"/>
      <c r="Y20" s="2379"/>
      <c r="Z20" s="2383" t="s">
        <v>622</v>
      </c>
      <c r="AA20" s="2383"/>
      <c r="AB20" s="2389"/>
      <c r="AC20" s="2389"/>
      <c r="AD20" s="2389"/>
      <c r="AE20" s="2421"/>
    </row>
    <row r="21" spans="2:31" ht="20.100000000000001" customHeight="1">
      <c r="D21" s="25" t="s">
        <v>623</v>
      </c>
      <c r="E21" s="25">
        <v>10540</v>
      </c>
      <c r="J21" s="25"/>
      <c r="K21" s="25"/>
      <c r="P21" s="2346"/>
      <c r="Q21" s="2412"/>
      <c r="R21" s="2422" t="s">
        <v>624</v>
      </c>
      <c r="S21" s="2423"/>
      <c r="T21" s="2418" t="s">
        <v>625</v>
      </c>
      <c r="U21" s="2401"/>
      <c r="V21" s="2401"/>
      <c r="W21" s="2401"/>
      <c r="X21" s="2401"/>
      <c r="Y21" s="2379"/>
      <c r="Z21" s="2417" t="s">
        <v>626</v>
      </c>
      <c r="AA21" s="2417"/>
      <c r="AB21" s="2389"/>
      <c r="AC21" s="2389"/>
      <c r="AD21" s="2389"/>
      <c r="AE21" s="2421"/>
    </row>
    <row r="22" spans="2:31" ht="20.100000000000001" customHeight="1">
      <c r="D22" s="25" t="s">
        <v>627</v>
      </c>
      <c r="E22" s="25">
        <v>10</v>
      </c>
      <c r="J22" s="25"/>
      <c r="K22" s="25"/>
      <c r="P22" s="2346"/>
      <c r="Q22" s="2412"/>
      <c r="R22" s="2424" t="s">
        <v>628</v>
      </c>
      <c r="S22" s="2425"/>
      <c r="T22" s="2418" t="s">
        <v>629</v>
      </c>
      <c r="U22" s="2401"/>
      <c r="V22" s="2401"/>
      <c r="W22" s="2401"/>
      <c r="X22" s="2401"/>
      <c r="Y22" s="2379"/>
      <c r="Z22" s="2417" t="s">
        <v>626</v>
      </c>
      <c r="AA22" s="2417"/>
      <c r="AB22" s="2389" t="s">
        <v>630</v>
      </c>
      <c r="AC22" s="2389"/>
      <c r="AD22" s="2389"/>
      <c r="AE22" s="2421"/>
    </row>
    <row r="23" spans="2:31" ht="20.100000000000001" customHeight="1">
      <c r="J23" s="25"/>
      <c r="K23" s="25"/>
      <c r="P23" s="2346"/>
      <c r="Q23" s="2412"/>
      <c r="R23" s="2366" t="s">
        <v>631</v>
      </c>
      <c r="S23" s="2366"/>
      <c r="T23" s="2366"/>
      <c r="U23" s="2366"/>
      <c r="V23" s="2366"/>
      <c r="W23" s="2366"/>
      <c r="X23" s="2366"/>
      <c r="Y23" s="2367"/>
      <c r="Z23" s="2419" t="s">
        <v>632</v>
      </c>
      <c r="AA23" s="2419"/>
      <c r="AB23" s="2380"/>
      <c r="AC23" s="2380"/>
      <c r="AD23" s="2380"/>
      <c r="AE23" s="2420"/>
    </row>
    <row r="24" spans="2:31" ht="20.100000000000001" customHeight="1">
      <c r="J24" s="25"/>
      <c r="K24" s="25"/>
      <c r="P24" s="2346"/>
      <c r="Q24" s="2412"/>
      <c r="R24" s="2428" t="s">
        <v>633</v>
      </c>
      <c r="S24" s="2428"/>
      <c r="T24" s="2428"/>
      <c r="U24" s="2428"/>
      <c r="V24" s="2428"/>
      <c r="W24" s="2428"/>
      <c r="X24" s="2428"/>
      <c r="Y24" s="2429"/>
      <c r="Z24" s="2383" t="s">
        <v>634</v>
      </c>
      <c r="AA24" s="2383"/>
      <c r="AB24" s="2402"/>
      <c r="AC24" s="2402"/>
      <c r="AD24" s="2402"/>
      <c r="AE24" s="2403"/>
    </row>
    <row r="25" spans="2:31" ht="20.100000000000001" customHeight="1" thickBot="1">
      <c r="J25" s="25"/>
      <c r="K25" s="25"/>
      <c r="P25" s="2347"/>
      <c r="Q25" s="2413"/>
      <c r="R25" s="2430" t="s">
        <v>635</v>
      </c>
      <c r="S25" s="2431"/>
      <c r="T25" s="2431"/>
      <c r="U25" s="2431"/>
      <c r="V25" s="2431"/>
      <c r="W25" s="2431"/>
      <c r="X25" s="2431"/>
      <c r="Y25" s="2431"/>
      <c r="Z25" s="2431"/>
      <c r="AA25" s="2431"/>
      <c r="AB25" s="2431"/>
      <c r="AC25" s="2431"/>
      <c r="AD25" s="2431"/>
      <c r="AE25" s="2432"/>
    </row>
    <row r="26" spans="2:31" ht="20.100000000000001" customHeight="1">
      <c r="J26" s="25"/>
      <c r="K26" s="25"/>
      <c r="P26" s="2426" t="s">
        <v>636</v>
      </c>
      <c r="Q26" s="2427"/>
      <c r="R26" s="2427"/>
      <c r="S26" s="2427"/>
      <c r="T26" s="2427"/>
      <c r="U26" s="2427"/>
      <c r="V26" s="2427"/>
      <c r="W26" s="2427"/>
      <c r="X26" s="2427"/>
      <c r="Y26" s="2427"/>
      <c r="Z26" s="2427"/>
      <c r="AA26" s="2427"/>
      <c r="AB26" s="2427"/>
      <c r="AC26" s="2427"/>
      <c r="AD26" s="2427"/>
      <c r="AE26" s="2427"/>
    </row>
    <row r="27" spans="2:31" ht="20.100000000000001" customHeight="1">
      <c r="J27" s="25"/>
      <c r="K27" s="25"/>
    </row>
    <row r="28" spans="2:31" ht="15" customHeight="1">
      <c r="J28" s="25"/>
      <c r="K28" s="25"/>
    </row>
    <row r="29" spans="2:31" ht="15" customHeight="1">
      <c r="J29" s="25"/>
      <c r="K29" s="26"/>
      <c r="L29" s="7"/>
      <c r="M29" s="7"/>
      <c r="N29" s="7"/>
    </row>
    <row r="30" spans="2:31" ht="15" customHeight="1">
      <c r="J30" s="25"/>
      <c r="K30" s="26"/>
      <c r="L30" s="7"/>
      <c r="M30" s="7"/>
      <c r="N30" s="7"/>
    </row>
    <row r="31" spans="2:31" ht="15" customHeight="1">
      <c r="B31" s="10"/>
      <c r="J31" s="25"/>
      <c r="K31" s="26"/>
      <c r="L31" s="7"/>
      <c r="M31" s="7"/>
      <c r="N31" s="7"/>
    </row>
    <row r="32" spans="2:31" ht="15" customHeight="1">
      <c r="J32" s="25"/>
      <c r="K32" s="26"/>
      <c r="L32" s="7"/>
      <c r="M32" s="7"/>
      <c r="N32" s="7"/>
    </row>
    <row r="33" spans="10:14" ht="15" customHeight="1">
      <c r="J33" s="25"/>
      <c r="K33" s="26"/>
      <c r="L33" s="7"/>
      <c r="M33" s="7"/>
      <c r="N33" s="7"/>
    </row>
    <row r="34" spans="10:14" ht="15" customHeight="1">
      <c r="J34" s="25"/>
      <c r="K34" s="26"/>
      <c r="L34" s="7"/>
      <c r="M34" s="7"/>
      <c r="N34" s="7"/>
    </row>
    <row r="35" spans="10:14" ht="15" customHeight="1">
      <c r="J35" s="25"/>
      <c r="K35" s="26"/>
      <c r="L35" s="7"/>
      <c r="M35" s="7"/>
      <c r="N35" s="7"/>
    </row>
    <row r="36" spans="10:14" ht="15" customHeight="1">
      <c r="J36" s="25"/>
      <c r="K36" s="26"/>
      <c r="L36" s="7"/>
      <c r="M36" s="7"/>
      <c r="N36" s="7"/>
    </row>
    <row r="37" spans="10:14" ht="15" customHeight="1"/>
  </sheetData>
  <sheetProtection sheet="1"/>
  <mergeCells count="90">
    <mergeCell ref="P26:AE26"/>
    <mergeCell ref="R24:Y24"/>
    <mergeCell ref="Z24:AA24"/>
    <mergeCell ref="AB24:AE24"/>
    <mergeCell ref="R25:AE25"/>
    <mergeCell ref="AB23:AE23"/>
    <mergeCell ref="R20:Y20"/>
    <mergeCell ref="Z20:AA20"/>
    <mergeCell ref="AB20:AE20"/>
    <mergeCell ref="R21:S21"/>
    <mergeCell ref="T21:Y21"/>
    <mergeCell ref="Z21:AA21"/>
    <mergeCell ref="AB21:AE21"/>
    <mergeCell ref="R22:S22"/>
    <mergeCell ref="T22:Y22"/>
    <mergeCell ref="Z22:AA22"/>
    <mergeCell ref="AB22:AE22"/>
    <mergeCell ref="R12:S14"/>
    <mergeCell ref="T12:Y13"/>
    <mergeCell ref="Q17:Q25"/>
    <mergeCell ref="R17:Y17"/>
    <mergeCell ref="Z17:AA17"/>
    <mergeCell ref="R23:Y23"/>
    <mergeCell ref="Q8:Q16"/>
    <mergeCell ref="R8:Y8"/>
    <mergeCell ref="Z8:AA8"/>
    <mergeCell ref="Z19:AA19"/>
    <mergeCell ref="T15:Y15"/>
    <mergeCell ref="Z15:AA15"/>
    <mergeCell ref="Z10:AA10"/>
    <mergeCell ref="Z23:AA23"/>
    <mergeCell ref="AB17:AE17"/>
    <mergeCell ref="R18:Y18"/>
    <mergeCell ref="Z18:AA18"/>
    <mergeCell ref="AB18:AE18"/>
    <mergeCell ref="R19:Y19"/>
    <mergeCell ref="AB19:AE19"/>
    <mergeCell ref="AB15:AE15"/>
    <mergeCell ref="T16:Y16"/>
    <mergeCell ref="Z16:AA16"/>
    <mergeCell ref="AB16:AE16"/>
    <mergeCell ref="AB12:AC12"/>
    <mergeCell ref="AD12:AE12"/>
    <mergeCell ref="Z13:AA13"/>
    <mergeCell ref="AB13:AC13"/>
    <mergeCell ref="AD13:AE13"/>
    <mergeCell ref="AB14:AE14"/>
    <mergeCell ref="Z14:AA14"/>
    <mergeCell ref="Z12:AA12"/>
    <mergeCell ref="AB10:AC10"/>
    <mergeCell ref="AD10:AE10"/>
    <mergeCell ref="R11:S11"/>
    <mergeCell ref="T11:Y11"/>
    <mergeCell ref="Z11:AA11"/>
    <mergeCell ref="AB11:AC11"/>
    <mergeCell ref="AD11:AE11"/>
    <mergeCell ref="R10:Y10"/>
    <mergeCell ref="AB8:AC8"/>
    <mergeCell ref="AD8:AE8"/>
    <mergeCell ref="R9:Y9"/>
    <mergeCell ref="Z9:AA9"/>
    <mergeCell ref="AB9:AC9"/>
    <mergeCell ref="AD9:AE9"/>
    <mergeCell ref="Z3:AA3"/>
    <mergeCell ref="Z4:AA4"/>
    <mergeCell ref="Z7:AA7"/>
    <mergeCell ref="AB7:AE7"/>
    <mergeCell ref="Z5:AA5"/>
    <mergeCell ref="AB4:AE4"/>
    <mergeCell ref="S5:X5"/>
    <mergeCell ref="S6:X6"/>
    <mergeCell ref="Z6:AA6"/>
    <mergeCell ref="AB6:AE6"/>
    <mergeCell ref="AB5:AE5"/>
    <mergeCell ref="Z1:AA1"/>
    <mergeCell ref="AB1:AE1"/>
    <mergeCell ref="Z2:AA2"/>
    <mergeCell ref="AB2:AE2"/>
    <mergeCell ref="P1:P25"/>
    <mergeCell ref="Q1:Q7"/>
    <mergeCell ref="R1:R6"/>
    <mergeCell ref="S1:X1"/>
    <mergeCell ref="S2:X2"/>
    <mergeCell ref="Y2:Y3"/>
    <mergeCell ref="S3:X3"/>
    <mergeCell ref="S7:X7"/>
    <mergeCell ref="T14:Y14"/>
    <mergeCell ref="R15:S16"/>
    <mergeCell ref="AB3:AE3"/>
    <mergeCell ref="S4:X4"/>
  </mergeCells>
  <phoneticPr fontId="2"/>
  <pageMargins left="0.39370078740157483" right="0" top="0.39370078740157483" bottom="0" header="0.31496062992125984" footer="0.31496062992125984"/>
  <pageSetup paperSize="9" scale="1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sheetPr>
  <dimension ref="A1:T47"/>
  <sheetViews>
    <sheetView view="pageBreakPreview" zoomScaleNormal="70" zoomScaleSheetLayoutView="100" workbookViewId="0">
      <selection activeCell="B10" sqref="B10:J10"/>
    </sheetView>
  </sheetViews>
  <sheetFormatPr defaultColWidth="9" defaultRowHeight="13.5"/>
  <cols>
    <col min="1" max="2" width="5.625" style="64" customWidth="1"/>
    <col min="3" max="16" width="8.625" style="64" customWidth="1"/>
    <col min="17" max="16384" width="9" style="64"/>
  </cols>
  <sheetData>
    <row r="1" spans="1:20" ht="27.95" customHeight="1">
      <c r="A1" s="839" t="s">
        <v>721</v>
      </c>
      <c r="B1" s="839"/>
      <c r="C1" s="839"/>
      <c r="D1" s="839"/>
      <c r="E1" s="839"/>
      <c r="F1" s="839"/>
      <c r="G1" s="839"/>
      <c r="H1" s="839"/>
      <c r="I1" s="839"/>
      <c r="J1" s="839"/>
      <c r="K1" s="839"/>
      <c r="L1" s="839"/>
      <c r="M1" s="839"/>
      <c r="N1" s="839"/>
      <c r="O1" s="839"/>
      <c r="P1" s="839"/>
    </row>
    <row r="2" spans="1:20" ht="20.100000000000001" customHeight="1">
      <c r="A2" s="842" t="s">
        <v>56</v>
      </c>
      <c r="B2" s="842"/>
      <c r="C2" s="842"/>
      <c r="D2" s="842"/>
      <c r="E2" s="842"/>
      <c r="F2" s="842"/>
      <c r="G2" s="842"/>
      <c r="H2" s="842"/>
      <c r="I2" s="842"/>
      <c r="J2" s="842"/>
      <c r="K2" s="842"/>
      <c r="L2" s="842"/>
      <c r="M2" s="842"/>
      <c r="N2" s="842"/>
      <c r="O2" s="842"/>
      <c r="P2" s="842"/>
    </row>
    <row r="3" spans="1:20" s="233" customFormat="1" ht="20.100000000000001" customHeight="1" thickBot="1">
      <c r="A3" s="843"/>
      <c r="B3" s="844"/>
      <c r="C3" s="844"/>
      <c r="D3" s="844"/>
      <c r="E3" s="844"/>
      <c r="F3" s="844"/>
      <c r="G3" s="844"/>
      <c r="H3" s="844"/>
      <c r="I3" s="844"/>
      <c r="J3" s="844"/>
      <c r="K3" s="844"/>
      <c r="L3" s="844"/>
      <c r="M3" s="844"/>
      <c r="N3" s="844"/>
      <c r="O3" s="844"/>
      <c r="P3" s="844"/>
    </row>
    <row r="4" spans="1:20" ht="26.25" customHeight="1">
      <c r="A4" s="855" t="s">
        <v>57</v>
      </c>
      <c r="B4" s="858"/>
      <c r="C4" s="859"/>
      <c r="D4" s="859"/>
      <c r="E4" s="859"/>
      <c r="F4" s="859"/>
      <c r="G4" s="859"/>
      <c r="H4" s="859"/>
      <c r="I4" s="859"/>
      <c r="J4" s="860"/>
      <c r="K4" s="739" t="s">
        <v>58</v>
      </c>
      <c r="L4" s="739"/>
      <c r="M4" s="737" t="s">
        <v>59</v>
      </c>
      <c r="N4" s="738"/>
      <c r="O4" s="735" t="s">
        <v>60</v>
      </c>
      <c r="P4" s="736"/>
    </row>
    <row r="5" spans="1:20" ht="33" customHeight="1">
      <c r="A5" s="856"/>
      <c r="B5" s="845" t="s">
        <v>61</v>
      </c>
      <c r="C5" s="846"/>
      <c r="D5" s="757" t="s">
        <v>62</v>
      </c>
      <c r="E5" s="758"/>
      <c r="F5" s="758"/>
      <c r="G5" s="758"/>
      <c r="H5" s="758"/>
      <c r="I5" s="758"/>
      <c r="J5" s="759"/>
      <c r="K5" s="706" t="s">
        <v>663</v>
      </c>
      <c r="L5" s="707"/>
      <c r="M5" s="706" t="s">
        <v>103</v>
      </c>
      <c r="N5" s="707"/>
      <c r="O5" s="740" t="s">
        <v>664</v>
      </c>
      <c r="P5" s="741"/>
    </row>
    <row r="6" spans="1:20" ht="33" customHeight="1">
      <c r="A6" s="856"/>
      <c r="B6" s="845" t="s">
        <v>63</v>
      </c>
      <c r="C6" s="846"/>
      <c r="D6" s="757" t="s">
        <v>64</v>
      </c>
      <c r="E6" s="758"/>
      <c r="F6" s="758"/>
      <c r="G6" s="758"/>
      <c r="H6" s="758"/>
      <c r="I6" s="758"/>
      <c r="J6" s="759"/>
      <c r="K6" s="740" t="s">
        <v>90</v>
      </c>
      <c r="L6" s="740"/>
      <c r="M6" s="706" t="s">
        <v>655</v>
      </c>
      <c r="N6" s="707"/>
      <c r="O6" s="740" t="s">
        <v>665</v>
      </c>
      <c r="P6" s="741"/>
    </row>
    <row r="7" spans="1:20" ht="33" customHeight="1" thickBot="1">
      <c r="A7" s="857"/>
      <c r="B7" s="847" t="s">
        <v>66</v>
      </c>
      <c r="C7" s="848"/>
      <c r="D7" s="760" t="s">
        <v>711</v>
      </c>
      <c r="E7" s="761"/>
      <c r="F7" s="761"/>
      <c r="G7" s="761"/>
      <c r="H7" s="761"/>
      <c r="I7" s="761"/>
      <c r="J7" s="762"/>
      <c r="K7" s="852"/>
      <c r="L7" s="852"/>
      <c r="M7" s="742"/>
      <c r="N7" s="743"/>
      <c r="O7" s="853" t="s">
        <v>666</v>
      </c>
      <c r="P7" s="854"/>
    </row>
    <row r="8" spans="1:20" ht="33" customHeight="1">
      <c r="A8" s="778" t="s">
        <v>67</v>
      </c>
      <c r="B8" s="849" t="s">
        <v>716</v>
      </c>
      <c r="C8" s="850"/>
      <c r="D8" s="850"/>
      <c r="E8" s="850"/>
      <c r="F8" s="850"/>
      <c r="G8" s="850"/>
      <c r="H8" s="850"/>
      <c r="I8" s="850"/>
      <c r="J8" s="851"/>
      <c r="K8" s="709" t="s">
        <v>690</v>
      </c>
      <c r="L8" s="801"/>
      <c r="M8" s="754" t="s">
        <v>695</v>
      </c>
      <c r="N8" s="755"/>
      <c r="O8" s="755"/>
      <c r="P8" s="756"/>
    </row>
    <row r="9" spans="1:20" ht="33" customHeight="1">
      <c r="A9" s="779"/>
      <c r="B9" s="784" t="s">
        <v>69</v>
      </c>
      <c r="C9" s="763"/>
      <c r="D9" s="763"/>
      <c r="E9" s="763"/>
      <c r="F9" s="763"/>
      <c r="G9" s="763"/>
      <c r="H9" s="763"/>
      <c r="I9" s="763"/>
      <c r="J9" s="764"/>
      <c r="K9" s="706" t="s">
        <v>691</v>
      </c>
      <c r="L9" s="707"/>
      <c r="M9" s="747"/>
      <c r="N9" s="748"/>
      <c r="O9" s="748"/>
      <c r="P9" s="749"/>
    </row>
    <row r="10" spans="1:20" ht="33" customHeight="1">
      <c r="A10" s="779"/>
      <c r="B10" s="784" t="s">
        <v>696</v>
      </c>
      <c r="C10" s="785"/>
      <c r="D10" s="785"/>
      <c r="E10" s="785"/>
      <c r="F10" s="785"/>
      <c r="G10" s="785"/>
      <c r="H10" s="785"/>
      <c r="I10" s="785"/>
      <c r="J10" s="786"/>
      <c r="K10" s="706" t="s">
        <v>701</v>
      </c>
      <c r="L10" s="753"/>
      <c r="M10" s="750"/>
      <c r="N10" s="751"/>
      <c r="O10" s="751"/>
      <c r="P10" s="752"/>
    </row>
    <row r="11" spans="1:20" ht="33" customHeight="1">
      <c r="A11" s="779"/>
      <c r="B11" s="727" t="s">
        <v>70</v>
      </c>
      <c r="C11" s="728"/>
      <c r="D11" s="728"/>
      <c r="E11" s="728"/>
      <c r="F11" s="728"/>
      <c r="G11" s="728"/>
      <c r="H11" s="728"/>
      <c r="I11" s="728"/>
      <c r="J11" s="729"/>
      <c r="K11" s="706" t="s">
        <v>692</v>
      </c>
      <c r="L11" s="707"/>
      <c r="M11" s="744" t="s">
        <v>697</v>
      </c>
      <c r="N11" s="745"/>
      <c r="O11" s="745"/>
      <c r="P11" s="746"/>
    </row>
    <row r="12" spans="1:20" ht="33" customHeight="1">
      <c r="A12" s="779"/>
      <c r="B12" s="727" t="s">
        <v>71</v>
      </c>
      <c r="C12" s="728"/>
      <c r="D12" s="728"/>
      <c r="E12" s="728"/>
      <c r="F12" s="728"/>
      <c r="G12" s="728"/>
      <c r="H12" s="728"/>
      <c r="I12" s="728"/>
      <c r="J12" s="729"/>
      <c r="K12" s="706" t="s">
        <v>693</v>
      </c>
      <c r="L12" s="707"/>
      <c r="M12" s="747"/>
      <c r="N12" s="748"/>
      <c r="O12" s="748"/>
      <c r="P12" s="749"/>
      <c r="T12" s="234"/>
    </row>
    <row r="13" spans="1:20" ht="33" customHeight="1">
      <c r="A13" s="779"/>
      <c r="B13" s="781" t="s">
        <v>705</v>
      </c>
      <c r="C13" s="782"/>
      <c r="D13" s="782"/>
      <c r="E13" s="782"/>
      <c r="F13" s="782"/>
      <c r="G13" s="782"/>
      <c r="H13" s="782"/>
      <c r="I13" s="782"/>
      <c r="J13" s="783"/>
      <c r="K13" s="706" t="s">
        <v>683</v>
      </c>
      <c r="L13" s="707"/>
      <c r="M13" s="747"/>
      <c r="N13" s="748"/>
      <c r="O13" s="748"/>
      <c r="P13" s="749"/>
    </row>
    <row r="14" spans="1:20" ht="33" customHeight="1">
      <c r="A14" s="779"/>
      <c r="B14" s="727" t="s">
        <v>704</v>
      </c>
      <c r="C14" s="728"/>
      <c r="D14" s="728"/>
      <c r="E14" s="728"/>
      <c r="F14" s="728"/>
      <c r="G14" s="728"/>
      <c r="H14" s="728"/>
      <c r="I14" s="728"/>
      <c r="J14" s="729"/>
      <c r="K14" s="706" t="s">
        <v>694</v>
      </c>
      <c r="L14" s="707"/>
      <c r="M14" s="750"/>
      <c r="N14" s="751"/>
      <c r="O14" s="751"/>
      <c r="P14" s="752"/>
    </row>
    <row r="15" spans="1:20" ht="33" customHeight="1">
      <c r="A15" s="779"/>
      <c r="B15" s="727" t="s">
        <v>73</v>
      </c>
      <c r="C15" s="728"/>
      <c r="D15" s="728"/>
      <c r="E15" s="728"/>
      <c r="F15" s="728"/>
      <c r="G15" s="728"/>
      <c r="H15" s="728"/>
      <c r="I15" s="728"/>
      <c r="J15" s="729"/>
      <c r="K15" s="706" t="s">
        <v>679</v>
      </c>
      <c r="L15" s="707"/>
      <c r="M15" s="722"/>
      <c r="N15" s="723"/>
      <c r="O15" s="723"/>
      <c r="P15" s="724"/>
    </row>
    <row r="16" spans="1:20" ht="33" customHeight="1">
      <c r="A16" s="779"/>
      <c r="B16" s="727" t="s">
        <v>74</v>
      </c>
      <c r="C16" s="728"/>
      <c r="D16" s="728"/>
      <c r="E16" s="728"/>
      <c r="F16" s="728"/>
      <c r="G16" s="728"/>
      <c r="H16" s="729"/>
      <c r="I16" s="713" t="s">
        <v>75</v>
      </c>
      <c r="J16" s="730"/>
      <c r="K16" s="731" t="s">
        <v>689</v>
      </c>
      <c r="L16" s="707"/>
      <c r="M16" s="713" t="s">
        <v>76</v>
      </c>
      <c r="N16" s="730"/>
      <c r="O16" s="731" t="s">
        <v>698</v>
      </c>
      <c r="P16" s="732"/>
    </row>
    <row r="17" spans="1:16" ht="33" customHeight="1" thickBot="1">
      <c r="A17" s="780"/>
      <c r="B17" s="725" t="s">
        <v>77</v>
      </c>
      <c r="C17" s="715"/>
      <c r="D17" s="715"/>
      <c r="E17" s="715"/>
      <c r="F17" s="715"/>
      <c r="G17" s="715"/>
      <c r="H17" s="715"/>
      <c r="I17" s="726"/>
      <c r="J17" s="726"/>
      <c r="K17" s="711" t="s">
        <v>687</v>
      </c>
      <c r="L17" s="712"/>
      <c r="M17" s="733"/>
      <c r="N17" s="726"/>
      <c r="O17" s="726"/>
      <c r="P17" s="734"/>
    </row>
    <row r="18" spans="1:16" ht="33" customHeight="1">
      <c r="A18" s="678" t="s">
        <v>78</v>
      </c>
      <c r="B18" s="680" t="s">
        <v>79</v>
      </c>
      <c r="C18" s="683" t="s">
        <v>80</v>
      </c>
      <c r="D18" s="688" t="s">
        <v>354</v>
      </c>
      <c r="E18" s="689"/>
      <c r="F18" s="689"/>
      <c r="G18" s="689"/>
      <c r="H18" s="689"/>
      <c r="I18" s="708"/>
      <c r="J18" s="685" t="s">
        <v>81</v>
      </c>
      <c r="K18" s="709" t="s">
        <v>685</v>
      </c>
      <c r="L18" s="801"/>
      <c r="M18" s="688"/>
      <c r="N18" s="689"/>
      <c r="O18" s="689"/>
      <c r="P18" s="690"/>
    </row>
    <row r="19" spans="1:16" ht="33" customHeight="1">
      <c r="A19" s="679"/>
      <c r="B19" s="681"/>
      <c r="C19" s="684"/>
      <c r="D19" s="703" t="s">
        <v>82</v>
      </c>
      <c r="E19" s="704"/>
      <c r="F19" s="704"/>
      <c r="G19" s="704"/>
      <c r="H19" s="704"/>
      <c r="I19" s="705"/>
      <c r="J19" s="686"/>
      <c r="K19" s="706" t="s">
        <v>686</v>
      </c>
      <c r="L19" s="707"/>
      <c r="M19" s="703"/>
      <c r="N19" s="704"/>
      <c r="O19" s="704"/>
      <c r="P19" s="861"/>
    </row>
    <row r="20" spans="1:16" ht="33" customHeight="1">
      <c r="A20" s="679"/>
      <c r="B20" s="681"/>
      <c r="C20" s="684"/>
      <c r="D20" s="703" t="s">
        <v>703</v>
      </c>
      <c r="E20" s="704"/>
      <c r="F20" s="704"/>
      <c r="G20" s="704"/>
      <c r="H20" s="704"/>
      <c r="I20" s="705"/>
      <c r="J20" s="687"/>
      <c r="K20" s="706" t="s">
        <v>687</v>
      </c>
      <c r="L20" s="707"/>
      <c r="M20" s="703"/>
      <c r="N20" s="819"/>
      <c r="O20" s="819"/>
      <c r="P20" s="820"/>
    </row>
    <row r="21" spans="1:16" ht="33" customHeight="1" thickBot="1">
      <c r="A21" s="679"/>
      <c r="B21" s="682"/>
      <c r="C21" s="235" t="s">
        <v>84</v>
      </c>
      <c r="D21" s="691" t="s">
        <v>85</v>
      </c>
      <c r="E21" s="692"/>
      <c r="F21" s="692"/>
      <c r="G21" s="692"/>
      <c r="H21" s="692"/>
      <c r="I21" s="693"/>
      <c r="J21" s="238" t="s">
        <v>86</v>
      </c>
      <c r="K21" s="711" t="s">
        <v>688</v>
      </c>
      <c r="L21" s="712"/>
      <c r="M21" s="694"/>
      <c r="N21" s="695"/>
      <c r="O21" s="695"/>
      <c r="P21" s="696"/>
    </row>
    <row r="22" spans="1:16" ht="33" customHeight="1">
      <c r="A22" s="679"/>
      <c r="B22" s="697" t="s">
        <v>87</v>
      </c>
      <c r="C22" s="787" t="s">
        <v>88</v>
      </c>
      <c r="D22" s="788"/>
      <c r="E22" s="788"/>
      <c r="F22" s="788"/>
      <c r="G22" s="788"/>
      <c r="H22" s="789"/>
      <c r="I22" s="863" t="s">
        <v>89</v>
      </c>
      <c r="J22" s="864"/>
      <c r="K22" s="840" t="s">
        <v>72</v>
      </c>
      <c r="L22" s="862"/>
      <c r="M22" s="709" t="s">
        <v>91</v>
      </c>
      <c r="N22" s="710"/>
      <c r="O22" s="840" t="s">
        <v>667</v>
      </c>
      <c r="P22" s="841"/>
    </row>
    <row r="23" spans="1:16" ht="33" customHeight="1">
      <c r="A23" s="679"/>
      <c r="B23" s="698"/>
      <c r="C23" s="701" t="s">
        <v>92</v>
      </c>
      <c r="D23" s="701"/>
      <c r="E23" s="701"/>
      <c r="F23" s="701"/>
      <c r="G23" s="701"/>
      <c r="H23" s="702"/>
      <c r="I23" s="829" t="s">
        <v>89</v>
      </c>
      <c r="J23" s="830"/>
      <c r="K23" s="821" t="s">
        <v>93</v>
      </c>
      <c r="L23" s="833"/>
      <c r="M23" s="706" t="s">
        <v>91</v>
      </c>
      <c r="N23" s="835"/>
      <c r="O23" s="817" t="s">
        <v>668</v>
      </c>
      <c r="P23" s="818"/>
    </row>
    <row r="24" spans="1:16" ht="33" customHeight="1">
      <c r="A24" s="679"/>
      <c r="B24" s="698"/>
      <c r="C24" s="826" t="s">
        <v>680</v>
      </c>
      <c r="D24" s="827"/>
      <c r="E24" s="827"/>
      <c r="F24" s="827"/>
      <c r="G24" s="827"/>
      <c r="H24" s="828"/>
      <c r="I24" s="831" t="s">
        <v>681</v>
      </c>
      <c r="J24" s="832"/>
      <c r="K24" s="821" t="s">
        <v>684</v>
      </c>
      <c r="L24" s="834"/>
      <c r="M24" s="706" t="s">
        <v>682</v>
      </c>
      <c r="N24" s="836"/>
      <c r="O24" s="821" t="s">
        <v>699</v>
      </c>
      <c r="P24" s="822"/>
    </row>
    <row r="25" spans="1:16" ht="33" customHeight="1" thickBot="1">
      <c r="A25" s="679"/>
      <c r="B25" s="698"/>
      <c r="C25" s="699" t="s">
        <v>653</v>
      </c>
      <c r="D25" s="700"/>
      <c r="E25" s="701"/>
      <c r="F25" s="701"/>
      <c r="G25" s="701"/>
      <c r="H25" s="702"/>
      <c r="I25" s="809" t="s">
        <v>90</v>
      </c>
      <c r="J25" s="823"/>
      <c r="K25" s="824"/>
      <c r="L25" s="824"/>
      <c r="M25" s="824"/>
      <c r="N25" s="824"/>
      <c r="O25" s="824"/>
      <c r="P25" s="825"/>
    </row>
    <row r="26" spans="1:16" ht="33" customHeight="1" thickBot="1">
      <c r="A26" s="719" t="s">
        <v>94</v>
      </c>
      <c r="B26" s="720"/>
      <c r="C26" s="720"/>
      <c r="D26" s="720"/>
      <c r="E26" s="720"/>
      <c r="F26" s="720"/>
      <c r="G26" s="720"/>
      <c r="H26" s="720"/>
      <c r="I26" s="720"/>
      <c r="J26" s="720"/>
      <c r="K26" s="720"/>
      <c r="L26" s="720"/>
      <c r="M26" s="720"/>
      <c r="N26" s="720"/>
      <c r="O26" s="720"/>
      <c r="P26" s="721"/>
    </row>
    <row r="27" spans="1:16" ht="33" customHeight="1">
      <c r="A27" s="765" t="s">
        <v>95</v>
      </c>
      <c r="B27" s="793" t="s">
        <v>96</v>
      </c>
      <c r="C27" s="793"/>
      <c r="D27" s="793"/>
      <c r="E27" s="793"/>
      <c r="F27" s="793"/>
      <c r="G27" s="793"/>
      <c r="H27" s="793"/>
      <c r="I27" s="793"/>
      <c r="J27" s="794"/>
      <c r="K27" s="795" t="s">
        <v>673</v>
      </c>
      <c r="L27" s="796"/>
      <c r="M27" s="797"/>
      <c r="N27" s="797"/>
      <c r="O27" s="797"/>
      <c r="P27" s="798"/>
    </row>
    <row r="28" spans="1:16" ht="33" customHeight="1">
      <c r="A28" s="766"/>
      <c r="B28" s="763" t="s">
        <v>97</v>
      </c>
      <c r="C28" s="763"/>
      <c r="D28" s="763"/>
      <c r="E28" s="763"/>
      <c r="F28" s="763"/>
      <c r="G28" s="763"/>
      <c r="H28" s="763"/>
      <c r="I28" s="763"/>
      <c r="J28" s="764"/>
      <c r="K28" s="706" t="s">
        <v>674</v>
      </c>
      <c r="L28" s="707"/>
      <c r="M28" s="713"/>
      <c r="N28" s="713"/>
      <c r="O28" s="713"/>
      <c r="P28" s="714"/>
    </row>
    <row r="29" spans="1:16" ht="33" customHeight="1">
      <c r="A29" s="766"/>
      <c r="B29" s="763" t="s">
        <v>98</v>
      </c>
      <c r="C29" s="763"/>
      <c r="D29" s="763"/>
      <c r="E29" s="763"/>
      <c r="F29" s="763"/>
      <c r="G29" s="763"/>
      <c r="H29" s="763"/>
      <c r="I29" s="763"/>
      <c r="J29" s="764"/>
      <c r="K29" s="706" t="s">
        <v>675</v>
      </c>
      <c r="L29" s="707"/>
      <c r="M29" s="713"/>
      <c r="N29" s="713"/>
      <c r="O29" s="713"/>
      <c r="P29" s="714"/>
    </row>
    <row r="30" spans="1:16" ht="33" customHeight="1">
      <c r="A30" s="766"/>
      <c r="B30" s="704" t="s">
        <v>99</v>
      </c>
      <c r="C30" s="704"/>
      <c r="D30" s="704"/>
      <c r="E30" s="704"/>
      <c r="F30" s="704"/>
      <c r="G30" s="704"/>
      <c r="H30" s="704"/>
      <c r="I30" s="704"/>
      <c r="J30" s="705"/>
      <c r="K30" s="706" t="s">
        <v>676</v>
      </c>
      <c r="L30" s="707"/>
      <c r="M30" s="713"/>
      <c r="N30" s="713"/>
      <c r="O30" s="713"/>
      <c r="P30" s="714"/>
    </row>
    <row r="31" spans="1:16" ht="33" customHeight="1">
      <c r="A31" s="767"/>
      <c r="B31" s="816" t="s">
        <v>100</v>
      </c>
      <c r="C31" s="704"/>
      <c r="D31" s="704"/>
      <c r="E31" s="704"/>
      <c r="F31" s="704"/>
      <c r="G31" s="704"/>
      <c r="H31" s="704"/>
      <c r="I31" s="704"/>
      <c r="J31" s="705"/>
      <c r="K31" s="706" t="s">
        <v>677</v>
      </c>
      <c r="L31" s="707"/>
      <c r="M31" s="730"/>
      <c r="N31" s="817"/>
      <c r="O31" s="817"/>
      <c r="P31" s="818"/>
    </row>
    <row r="32" spans="1:16" ht="33" customHeight="1" thickBot="1">
      <c r="A32" s="767"/>
      <c r="B32" s="768" t="s">
        <v>101</v>
      </c>
      <c r="C32" s="768"/>
      <c r="D32" s="768"/>
      <c r="E32" s="768"/>
      <c r="F32" s="768"/>
      <c r="G32" s="768"/>
      <c r="H32" s="768"/>
      <c r="I32" s="768"/>
      <c r="J32" s="769"/>
      <c r="K32" s="711" t="s">
        <v>678</v>
      </c>
      <c r="L32" s="712"/>
      <c r="M32" s="799"/>
      <c r="N32" s="799"/>
      <c r="O32" s="799"/>
      <c r="P32" s="800"/>
    </row>
    <row r="33" spans="1:16" ht="33" customHeight="1" thickBot="1">
      <c r="A33" s="770" t="s">
        <v>102</v>
      </c>
      <c r="B33" s="771"/>
      <c r="C33" s="771"/>
      <c r="D33" s="771"/>
      <c r="E33" s="771"/>
      <c r="F33" s="771"/>
      <c r="G33" s="771"/>
      <c r="H33" s="771"/>
      <c r="I33" s="771"/>
      <c r="J33" s="772"/>
      <c r="K33" s="814" t="s">
        <v>679</v>
      </c>
      <c r="L33" s="815"/>
      <c r="M33" s="805" t="s">
        <v>700</v>
      </c>
      <c r="N33" s="805"/>
      <c r="O33" s="805"/>
      <c r="P33" s="806"/>
    </row>
    <row r="34" spans="1:16" ht="33" customHeight="1">
      <c r="A34" s="773" t="s">
        <v>104</v>
      </c>
      <c r="B34" s="717" t="s">
        <v>105</v>
      </c>
      <c r="C34" s="717"/>
      <c r="D34" s="717"/>
      <c r="E34" s="717"/>
      <c r="F34" s="717"/>
      <c r="G34" s="717"/>
      <c r="H34" s="717"/>
      <c r="I34" s="717"/>
      <c r="J34" s="718"/>
      <c r="K34" s="709" t="s">
        <v>715</v>
      </c>
      <c r="L34" s="801"/>
      <c r="M34" s="735"/>
      <c r="N34" s="735"/>
      <c r="O34" s="735"/>
      <c r="P34" s="736"/>
    </row>
    <row r="35" spans="1:16" ht="33" customHeight="1" thickBot="1">
      <c r="A35" s="774"/>
      <c r="B35" s="715" t="s">
        <v>106</v>
      </c>
      <c r="C35" s="715"/>
      <c r="D35" s="715"/>
      <c r="E35" s="715"/>
      <c r="F35" s="715"/>
      <c r="G35" s="715"/>
      <c r="H35" s="715"/>
      <c r="I35" s="715"/>
      <c r="J35" s="716"/>
      <c r="K35" s="809" t="s">
        <v>670</v>
      </c>
      <c r="L35" s="810"/>
      <c r="M35" s="807"/>
      <c r="N35" s="807"/>
      <c r="O35" s="807"/>
      <c r="P35" s="808"/>
    </row>
    <row r="36" spans="1:16" ht="33" customHeight="1">
      <c r="A36" s="774"/>
      <c r="B36" s="811" t="s">
        <v>107</v>
      </c>
      <c r="C36" s="812"/>
      <c r="D36" s="812"/>
      <c r="E36" s="812"/>
      <c r="F36" s="812"/>
      <c r="G36" s="812"/>
      <c r="H36" s="812"/>
      <c r="I36" s="812"/>
      <c r="J36" s="813"/>
      <c r="K36" s="709" t="s">
        <v>671</v>
      </c>
      <c r="L36" s="801"/>
      <c r="M36" s="802"/>
      <c r="N36" s="803"/>
      <c r="O36" s="803"/>
      <c r="P36" s="804"/>
    </row>
    <row r="37" spans="1:16" ht="33" customHeight="1" thickBot="1">
      <c r="A37" s="775"/>
      <c r="B37" s="776" t="s">
        <v>108</v>
      </c>
      <c r="C37" s="776"/>
      <c r="D37" s="776"/>
      <c r="E37" s="776"/>
      <c r="F37" s="776"/>
      <c r="G37" s="776"/>
      <c r="H37" s="776"/>
      <c r="I37" s="776"/>
      <c r="J37" s="777"/>
      <c r="K37" s="711" t="s">
        <v>672</v>
      </c>
      <c r="L37" s="712"/>
      <c r="M37" s="790"/>
      <c r="N37" s="791"/>
      <c r="O37" s="791"/>
      <c r="P37" s="792"/>
    </row>
    <row r="38" spans="1:16" ht="7.15" customHeight="1">
      <c r="A38" s="236"/>
      <c r="B38" s="237"/>
      <c r="C38" s="237"/>
      <c r="D38" s="237"/>
      <c r="E38" s="237"/>
      <c r="F38" s="237"/>
      <c r="G38" s="237"/>
      <c r="H38" s="237"/>
      <c r="I38" s="237"/>
      <c r="J38" s="237"/>
      <c r="K38" s="237"/>
      <c r="L38" s="237"/>
      <c r="M38" s="237"/>
      <c r="N38" s="237"/>
      <c r="O38" s="237"/>
      <c r="P38" s="237"/>
    </row>
    <row r="39" spans="1:16" ht="24" customHeight="1">
      <c r="A39" s="236"/>
      <c r="B39" s="837" t="s">
        <v>712</v>
      </c>
      <c r="C39" s="838"/>
      <c r="D39" s="838"/>
      <c r="E39" s="838"/>
      <c r="F39" s="838"/>
      <c r="G39" s="838"/>
      <c r="H39" s="838"/>
      <c r="I39" s="838"/>
      <c r="J39" s="838"/>
      <c r="K39" s="838"/>
      <c r="L39" s="838"/>
      <c r="M39" s="838"/>
      <c r="N39" s="838"/>
      <c r="O39" s="838"/>
      <c r="P39" s="237"/>
    </row>
    <row r="40" spans="1:16" ht="24" customHeight="1">
      <c r="A40" s="236"/>
      <c r="B40" s="838"/>
      <c r="C40" s="838"/>
      <c r="D40" s="838"/>
      <c r="E40" s="838"/>
      <c r="F40" s="838"/>
      <c r="G40" s="838"/>
      <c r="H40" s="838"/>
      <c r="I40" s="838"/>
      <c r="J40" s="838"/>
      <c r="K40" s="838"/>
      <c r="L40" s="838"/>
      <c r="M40" s="838"/>
      <c r="N40" s="838"/>
      <c r="O40" s="838"/>
      <c r="P40" s="237"/>
    </row>
    <row r="41" spans="1:16" ht="33" customHeight="1">
      <c r="A41" s="676" t="s">
        <v>710</v>
      </c>
      <c r="B41" s="677"/>
      <c r="C41" s="677"/>
      <c r="D41" s="677"/>
      <c r="E41" s="677"/>
      <c r="F41" s="677"/>
      <c r="G41" s="677"/>
      <c r="H41" s="677"/>
      <c r="I41" s="677"/>
      <c r="J41" s="677"/>
      <c r="K41" s="677"/>
      <c r="L41" s="677"/>
      <c r="M41" s="677"/>
      <c r="N41" s="677"/>
      <c r="O41" s="677"/>
      <c r="P41" s="677"/>
    </row>
    <row r="47" spans="1:16">
      <c r="E47" s="64" t="s">
        <v>109</v>
      </c>
    </row>
  </sheetData>
  <sheetProtection selectLockedCells="1" selectUnlockedCells="1"/>
  <mergeCells count="124">
    <mergeCell ref="B39:O40"/>
    <mergeCell ref="A1:P1"/>
    <mergeCell ref="B14:J14"/>
    <mergeCell ref="O22:P22"/>
    <mergeCell ref="K21:L21"/>
    <mergeCell ref="A2:P2"/>
    <mergeCell ref="A3:P3"/>
    <mergeCell ref="K5:L5"/>
    <mergeCell ref="B6:C6"/>
    <mergeCell ref="B11:J11"/>
    <mergeCell ref="B7:C7"/>
    <mergeCell ref="B8:J8"/>
    <mergeCell ref="K8:L8"/>
    <mergeCell ref="K7:L7"/>
    <mergeCell ref="O7:P7"/>
    <mergeCell ref="D5:J5"/>
    <mergeCell ref="B5:C5"/>
    <mergeCell ref="A4:A7"/>
    <mergeCell ref="B4:J4"/>
    <mergeCell ref="O5:P5"/>
    <mergeCell ref="M19:P19"/>
    <mergeCell ref="K18:L18"/>
    <mergeCell ref="K22:L22"/>
    <mergeCell ref="I22:J22"/>
    <mergeCell ref="M20:P20"/>
    <mergeCell ref="K29:L29"/>
    <mergeCell ref="M29:P29"/>
    <mergeCell ref="O24:P24"/>
    <mergeCell ref="I25:P25"/>
    <mergeCell ref="C23:H23"/>
    <mergeCell ref="C24:H24"/>
    <mergeCell ref="I23:J23"/>
    <mergeCell ref="I24:J24"/>
    <mergeCell ref="K23:L23"/>
    <mergeCell ref="K24:L24"/>
    <mergeCell ref="M23:N23"/>
    <mergeCell ref="M24:N24"/>
    <mergeCell ref="O23:P23"/>
    <mergeCell ref="K37:L37"/>
    <mergeCell ref="M37:P37"/>
    <mergeCell ref="B27:J27"/>
    <mergeCell ref="K27:L27"/>
    <mergeCell ref="M27:P27"/>
    <mergeCell ref="M32:P32"/>
    <mergeCell ref="K36:L36"/>
    <mergeCell ref="M36:P36"/>
    <mergeCell ref="M34:P34"/>
    <mergeCell ref="M33:P33"/>
    <mergeCell ref="K34:L34"/>
    <mergeCell ref="M35:P35"/>
    <mergeCell ref="K35:L35"/>
    <mergeCell ref="B36:J36"/>
    <mergeCell ref="K33:L33"/>
    <mergeCell ref="B29:J29"/>
    <mergeCell ref="B31:J31"/>
    <mergeCell ref="K31:L31"/>
    <mergeCell ref="M31:P31"/>
    <mergeCell ref="D6:J6"/>
    <mergeCell ref="D7:J7"/>
    <mergeCell ref="B30:J30"/>
    <mergeCell ref="B28:J28"/>
    <mergeCell ref="A27:A32"/>
    <mergeCell ref="B32:J32"/>
    <mergeCell ref="A33:J33"/>
    <mergeCell ref="A34:A37"/>
    <mergeCell ref="B37:J37"/>
    <mergeCell ref="A8:A17"/>
    <mergeCell ref="B15:J15"/>
    <mergeCell ref="B13:J13"/>
    <mergeCell ref="B12:J12"/>
    <mergeCell ref="B9:J9"/>
    <mergeCell ref="B10:J10"/>
    <mergeCell ref="C22:H22"/>
    <mergeCell ref="O4:P4"/>
    <mergeCell ref="M5:N5"/>
    <mergeCell ref="M4:N4"/>
    <mergeCell ref="K4:L4"/>
    <mergeCell ref="K12:L12"/>
    <mergeCell ref="K14:L14"/>
    <mergeCell ref="K13:L13"/>
    <mergeCell ref="O6:P6"/>
    <mergeCell ref="M7:N7"/>
    <mergeCell ref="M6:N6"/>
    <mergeCell ref="K6:L6"/>
    <mergeCell ref="K11:L11"/>
    <mergeCell ref="K9:L9"/>
    <mergeCell ref="M11:P14"/>
    <mergeCell ref="K10:L10"/>
    <mergeCell ref="M8:P10"/>
    <mergeCell ref="M15:P15"/>
    <mergeCell ref="B17:H17"/>
    <mergeCell ref="I17:J17"/>
    <mergeCell ref="B16:H16"/>
    <mergeCell ref="I16:J16"/>
    <mergeCell ref="K16:L16"/>
    <mergeCell ref="K15:L15"/>
    <mergeCell ref="O16:P16"/>
    <mergeCell ref="M16:N16"/>
    <mergeCell ref="M17:P17"/>
    <mergeCell ref="K17:L17"/>
    <mergeCell ref="A41:P41"/>
    <mergeCell ref="A18:A25"/>
    <mergeCell ref="B18:B21"/>
    <mergeCell ref="C18:C20"/>
    <mergeCell ref="J18:J20"/>
    <mergeCell ref="M18:P18"/>
    <mergeCell ref="D21:I21"/>
    <mergeCell ref="M21:P21"/>
    <mergeCell ref="B22:B25"/>
    <mergeCell ref="C25:H25"/>
    <mergeCell ref="D20:I20"/>
    <mergeCell ref="K19:L19"/>
    <mergeCell ref="K20:L20"/>
    <mergeCell ref="D19:I19"/>
    <mergeCell ref="D18:I18"/>
    <mergeCell ref="M22:N22"/>
    <mergeCell ref="K32:L32"/>
    <mergeCell ref="M30:P30"/>
    <mergeCell ref="M28:P28"/>
    <mergeCell ref="B35:J35"/>
    <mergeCell ref="B34:J34"/>
    <mergeCell ref="K30:L30"/>
    <mergeCell ref="K28:L28"/>
    <mergeCell ref="A26:P26"/>
  </mergeCells>
  <phoneticPr fontId="2"/>
  <pageMargins left="0.59055118110236227" right="0" top="0.11811023622047245" bottom="0" header="0" footer="0"/>
  <pageSetup paperSize="9" scale="65"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X66"/>
  <sheetViews>
    <sheetView showZeros="0" view="pageBreakPreview" topLeftCell="A11" zoomScale="90" zoomScaleNormal="90" zoomScaleSheetLayoutView="90" workbookViewId="0">
      <selection activeCell="S40" sqref="S40:AB40"/>
    </sheetView>
  </sheetViews>
  <sheetFormatPr defaultColWidth="1.625" defaultRowHeight="12"/>
  <cols>
    <col min="1" max="7" width="1.375" style="58" customWidth="1"/>
    <col min="8" max="8" width="3.375" style="58" customWidth="1"/>
    <col min="9" max="58" width="1.625" style="58" customWidth="1"/>
    <col min="59" max="16384" width="1.625" style="58"/>
  </cols>
  <sheetData>
    <row r="1" spans="1:63" ht="12" customHeight="1">
      <c r="AC1" s="922" t="s">
        <v>110</v>
      </c>
      <c r="AD1" s="923"/>
      <c r="AE1" s="923"/>
      <c r="AF1" s="923"/>
      <c r="AG1" s="923"/>
      <c r="AH1" s="923"/>
      <c r="AI1" s="923"/>
      <c r="AJ1" s="924"/>
      <c r="AK1" s="922" t="s">
        <v>111</v>
      </c>
      <c r="AL1" s="923"/>
      <c r="AM1" s="923"/>
      <c r="AN1" s="923"/>
      <c r="AO1" s="923"/>
      <c r="AP1" s="923"/>
      <c r="AQ1" s="923"/>
      <c r="AR1" s="924"/>
      <c r="AS1" s="922" t="s">
        <v>112</v>
      </c>
      <c r="AT1" s="923"/>
      <c r="AU1" s="923"/>
      <c r="AV1" s="923"/>
      <c r="AW1" s="923"/>
      <c r="AX1" s="923"/>
      <c r="AY1" s="923"/>
      <c r="AZ1" s="924"/>
      <c r="BD1" s="922" t="s">
        <v>113</v>
      </c>
      <c r="BE1" s="923"/>
      <c r="BF1" s="923"/>
      <c r="BG1" s="923"/>
      <c r="BH1" s="923"/>
      <c r="BI1" s="923"/>
      <c r="BJ1" s="923"/>
      <c r="BK1" s="924"/>
    </row>
    <row r="2" spans="1:63" ht="50.1" customHeight="1">
      <c r="AC2" s="925"/>
      <c r="AD2" s="926"/>
      <c r="AE2" s="926"/>
      <c r="AF2" s="926"/>
      <c r="AG2" s="926"/>
      <c r="AH2" s="926"/>
      <c r="AI2" s="926"/>
      <c r="AJ2" s="927"/>
      <c r="AK2" s="925"/>
      <c r="AL2" s="926"/>
      <c r="AM2" s="926"/>
      <c r="AN2" s="926"/>
      <c r="AO2" s="926"/>
      <c r="AP2" s="926"/>
      <c r="AQ2" s="926"/>
      <c r="AR2" s="927"/>
      <c r="AS2" s="925"/>
      <c r="AT2" s="926"/>
      <c r="AU2" s="926"/>
      <c r="AV2" s="926"/>
      <c r="AW2" s="926"/>
      <c r="AX2" s="926"/>
      <c r="AY2" s="926"/>
      <c r="AZ2" s="927"/>
      <c r="BD2" s="925"/>
      <c r="BE2" s="926"/>
      <c r="BF2" s="926"/>
      <c r="BG2" s="926"/>
      <c r="BH2" s="926"/>
      <c r="BI2" s="926"/>
      <c r="BJ2" s="926"/>
      <c r="BK2" s="927"/>
    </row>
    <row r="3" spans="1:63" ht="3.95" customHeight="1"/>
    <row r="4" spans="1:63" ht="12" customHeight="1">
      <c r="AE4" s="59"/>
      <c r="AF4" s="59"/>
      <c r="AG4" s="59"/>
      <c r="AH4" s="59"/>
      <c r="AJ4" s="919"/>
      <c r="AK4" s="919"/>
      <c r="AL4" s="919"/>
      <c r="AM4" s="919"/>
      <c r="AN4" s="917" t="s">
        <v>114</v>
      </c>
      <c r="AO4" s="917"/>
      <c r="AP4" s="917"/>
      <c r="AQ4" s="917"/>
      <c r="AR4" s="917"/>
      <c r="AS4" s="917"/>
      <c r="AT4" s="918" t="s">
        <v>115</v>
      </c>
      <c r="AU4" s="918"/>
      <c r="AV4" s="918"/>
      <c r="AW4" s="918"/>
      <c r="AX4" s="918"/>
      <c r="AY4" s="918"/>
      <c r="AZ4" s="918"/>
      <c r="BA4" s="918"/>
      <c r="BB4" s="918"/>
      <c r="BC4" s="918"/>
      <c r="BD4" s="918"/>
      <c r="BE4" s="918"/>
      <c r="BF4" s="918"/>
      <c r="BG4" s="918"/>
      <c r="BH4" s="918"/>
      <c r="BI4" s="918"/>
      <c r="BJ4" s="918"/>
      <c r="BK4" s="918"/>
    </row>
    <row r="5" spans="1:63" ht="12" customHeight="1">
      <c r="A5" s="930" t="s">
        <v>116</v>
      </c>
      <c r="B5" s="930"/>
      <c r="C5" s="930"/>
      <c r="D5" s="930"/>
      <c r="E5" s="930"/>
      <c r="F5" s="930"/>
      <c r="G5" s="930"/>
      <c r="H5" s="930"/>
      <c r="I5" s="930"/>
      <c r="J5" s="930"/>
      <c r="K5" s="930"/>
      <c r="L5" s="930"/>
      <c r="M5" s="930"/>
      <c r="N5" s="930"/>
      <c r="O5" s="930"/>
      <c r="P5" s="930"/>
      <c r="Q5" s="930"/>
      <c r="R5" s="930"/>
      <c r="S5" s="930"/>
      <c r="T5" s="930"/>
      <c r="U5" s="930"/>
      <c r="V5" s="930"/>
      <c r="W5" s="930"/>
      <c r="X5" s="930"/>
    </row>
    <row r="6" spans="1:63" ht="15" customHeight="1">
      <c r="AI6" s="931" t="s">
        <v>117</v>
      </c>
      <c r="AJ6" s="931"/>
      <c r="AK6" s="920" t="s">
        <v>118</v>
      </c>
      <c r="AL6" s="920"/>
      <c r="AM6" s="920"/>
      <c r="AN6" s="920"/>
      <c r="AO6" s="920"/>
      <c r="AP6" s="920"/>
      <c r="AQ6" s="920"/>
      <c r="AR6" s="920"/>
      <c r="AS6" s="920"/>
      <c r="AT6" s="920"/>
      <c r="AU6" s="920"/>
    </row>
    <row r="7" spans="1:63" ht="24" customHeight="1">
      <c r="A7" s="60"/>
      <c r="B7" s="60"/>
      <c r="C7" s="60"/>
      <c r="D7" s="60"/>
      <c r="E7" s="60"/>
      <c r="F7" s="60"/>
      <c r="G7" s="60"/>
      <c r="H7" s="60"/>
      <c r="I7" s="60"/>
      <c r="J7" s="60"/>
      <c r="K7" s="60"/>
      <c r="L7" s="60"/>
      <c r="M7" s="60"/>
      <c r="N7" s="60"/>
      <c r="O7" s="60"/>
      <c r="P7" s="60"/>
      <c r="Q7" s="60"/>
      <c r="R7" s="60"/>
      <c r="S7" s="60"/>
      <c r="T7" s="61"/>
      <c r="U7" s="60"/>
      <c r="V7" s="906" t="s">
        <v>119</v>
      </c>
      <c r="W7" s="907"/>
      <c r="X7" s="907"/>
      <c r="Y7" s="907"/>
      <c r="Z7" s="907"/>
      <c r="AA7" s="907"/>
      <c r="AB7" s="907"/>
      <c r="AC7" s="907"/>
      <c r="AD7" s="907"/>
      <c r="AE7" s="907"/>
      <c r="AF7" s="907"/>
      <c r="AG7" s="907"/>
      <c r="AH7" s="907"/>
      <c r="AI7" s="921"/>
      <c r="AJ7" s="921"/>
      <c r="AK7" s="921"/>
      <c r="AL7" s="921"/>
      <c r="AM7" s="921"/>
      <c r="AN7" s="921"/>
      <c r="AO7" s="921"/>
      <c r="AP7" s="921"/>
      <c r="AQ7" s="921"/>
      <c r="AR7" s="921"/>
      <c r="AS7" s="921"/>
      <c r="AT7" s="921"/>
      <c r="AU7" s="921"/>
      <c r="AV7" s="921"/>
      <c r="AW7" s="921"/>
      <c r="AX7" s="921"/>
      <c r="AY7" s="921"/>
      <c r="AZ7" s="921"/>
      <c r="BA7" s="921"/>
      <c r="BB7" s="921"/>
      <c r="BC7" s="921"/>
      <c r="BD7" s="921"/>
      <c r="BE7" s="921"/>
      <c r="BF7" s="921"/>
      <c r="BG7" s="921"/>
      <c r="BH7" s="921"/>
      <c r="BI7" s="921"/>
      <c r="BJ7" s="921"/>
      <c r="BK7" s="921"/>
    </row>
    <row r="8" spans="1:63" ht="12" customHeight="1">
      <c r="T8" s="62"/>
      <c r="V8" s="928" t="s">
        <v>120</v>
      </c>
      <c r="W8" s="929"/>
      <c r="X8" s="929"/>
      <c r="Y8" s="929"/>
      <c r="Z8" s="929"/>
      <c r="AA8" s="929"/>
      <c r="AB8" s="929"/>
      <c r="AC8" s="929"/>
      <c r="AD8" s="929"/>
      <c r="AE8" s="929"/>
      <c r="AF8" s="929"/>
      <c r="AG8" s="929"/>
      <c r="AH8" s="929"/>
      <c r="AI8" s="921"/>
      <c r="AJ8" s="921"/>
      <c r="AK8" s="921"/>
      <c r="AL8" s="921"/>
      <c r="AM8" s="921"/>
      <c r="AN8" s="921"/>
      <c r="AO8" s="921"/>
      <c r="AP8" s="921"/>
      <c r="AQ8" s="921"/>
      <c r="AR8" s="921"/>
      <c r="AS8" s="921"/>
      <c r="AT8" s="921"/>
      <c r="AU8" s="921"/>
      <c r="AV8" s="921"/>
      <c r="AW8" s="921"/>
      <c r="AX8" s="921"/>
      <c r="AY8" s="921"/>
      <c r="AZ8" s="921"/>
      <c r="BA8" s="921"/>
      <c r="BB8" s="921"/>
      <c r="BC8" s="921"/>
      <c r="BD8" s="921"/>
      <c r="BE8" s="921"/>
      <c r="BF8" s="921"/>
      <c r="BG8" s="921"/>
      <c r="BH8" s="921"/>
      <c r="BI8" s="921"/>
      <c r="BJ8" s="921"/>
      <c r="BK8" s="921"/>
    </row>
    <row r="9" spans="1:63" ht="24" customHeight="1">
      <c r="T9" s="63"/>
      <c r="V9" s="906" t="s">
        <v>121</v>
      </c>
      <c r="W9" s="907"/>
      <c r="X9" s="907"/>
      <c r="Y9" s="907"/>
      <c r="Z9" s="907"/>
      <c r="AA9" s="907"/>
      <c r="AB9" s="907"/>
      <c r="AC9" s="907"/>
      <c r="AD9" s="907"/>
      <c r="AE9" s="907"/>
      <c r="AF9" s="907"/>
      <c r="AG9" s="907"/>
      <c r="AH9" s="907"/>
      <c r="AI9" s="908"/>
      <c r="AJ9" s="908"/>
      <c r="AK9" s="908"/>
      <c r="AL9" s="908"/>
      <c r="AM9" s="908"/>
      <c r="AN9" s="908"/>
      <c r="AO9" s="908"/>
      <c r="AP9" s="908"/>
      <c r="AQ9" s="908"/>
      <c r="AR9" s="908"/>
      <c r="AS9" s="908"/>
      <c r="AT9" s="908"/>
      <c r="AU9" s="908"/>
      <c r="AV9" s="908"/>
      <c r="AW9" s="908"/>
      <c r="AX9" s="908"/>
      <c r="AY9" s="908"/>
      <c r="AZ9" s="908"/>
      <c r="BA9" s="908"/>
      <c r="BB9" s="908"/>
      <c r="BC9" s="908"/>
      <c r="BD9" s="908"/>
      <c r="BE9" s="908"/>
      <c r="BF9" s="908"/>
      <c r="BG9" s="908"/>
      <c r="BH9" s="908"/>
      <c r="BI9" s="908"/>
      <c r="BJ9" s="908"/>
      <c r="BK9" s="908"/>
    </row>
    <row r="10" spans="1:63" ht="12" customHeight="1">
      <c r="T10" s="62"/>
      <c r="V10" s="928" t="s">
        <v>120</v>
      </c>
      <c r="W10" s="929"/>
      <c r="X10" s="929"/>
      <c r="Y10" s="929"/>
      <c r="Z10" s="929"/>
      <c r="AA10" s="929"/>
      <c r="AB10" s="929"/>
      <c r="AC10" s="929"/>
      <c r="AD10" s="929"/>
      <c r="AE10" s="929"/>
      <c r="AF10" s="929"/>
      <c r="AG10" s="929"/>
      <c r="AH10" s="929"/>
      <c r="AI10" s="911"/>
      <c r="AJ10" s="911"/>
      <c r="AK10" s="911"/>
      <c r="AL10" s="911"/>
      <c r="AM10" s="911"/>
      <c r="AN10" s="911"/>
      <c r="AO10" s="911"/>
      <c r="AP10" s="911"/>
      <c r="AQ10" s="911"/>
      <c r="AR10" s="911"/>
      <c r="AS10" s="911"/>
      <c r="AT10" s="911"/>
      <c r="AU10" s="911"/>
      <c r="AV10" s="911"/>
      <c r="AW10" s="911"/>
      <c r="AX10" s="911"/>
      <c r="AY10" s="911"/>
      <c r="AZ10" s="911"/>
      <c r="BA10" s="911"/>
      <c r="BB10" s="911"/>
      <c r="BC10" s="911"/>
      <c r="BD10" s="911"/>
      <c r="BE10" s="911"/>
      <c r="BF10" s="911"/>
      <c r="BG10" s="911"/>
      <c r="BH10" s="911"/>
      <c r="BI10" s="911"/>
      <c r="BJ10" s="911"/>
      <c r="BK10" s="911"/>
    </row>
    <row r="11" spans="1:63" ht="24" customHeight="1">
      <c r="T11" s="63"/>
      <c r="V11" s="906" t="s">
        <v>122</v>
      </c>
      <c r="W11" s="907"/>
      <c r="X11" s="907"/>
      <c r="Y11" s="907"/>
      <c r="Z11" s="907"/>
      <c r="AA11" s="907"/>
      <c r="AB11" s="907"/>
      <c r="AC11" s="907"/>
      <c r="AD11" s="907"/>
      <c r="AE11" s="907"/>
      <c r="AF11" s="907"/>
      <c r="AG11" s="907"/>
      <c r="AH11" s="907"/>
      <c r="AI11" s="932" t="s">
        <v>123</v>
      </c>
      <c r="AJ11" s="932"/>
      <c r="AK11" s="933"/>
      <c r="AL11" s="933"/>
      <c r="AM11" s="933"/>
      <c r="AN11" s="933"/>
      <c r="AO11" s="933"/>
      <c r="AP11" s="933"/>
      <c r="AQ11" s="933"/>
      <c r="AR11" s="933"/>
      <c r="AS11" s="933"/>
      <c r="AT11" s="933" t="s">
        <v>124</v>
      </c>
      <c r="AU11" s="933"/>
      <c r="AV11" s="933"/>
      <c r="AW11" s="933"/>
      <c r="AX11" s="933"/>
      <c r="AY11" s="933"/>
      <c r="AZ11" s="933"/>
      <c r="BA11" s="933"/>
      <c r="BB11" s="933"/>
      <c r="BC11" s="933"/>
      <c r="BD11" s="933"/>
      <c r="BE11" s="933"/>
      <c r="BF11" s="933"/>
      <c r="BG11" s="933"/>
      <c r="BH11" s="933"/>
      <c r="BI11" s="933"/>
      <c r="BJ11" s="933"/>
      <c r="BK11" s="933"/>
    </row>
    <row r="12" spans="1:63" ht="12" customHeight="1">
      <c r="T12" s="62"/>
      <c r="V12" s="928" t="s">
        <v>120</v>
      </c>
      <c r="W12" s="929"/>
      <c r="X12" s="929"/>
      <c r="Y12" s="929"/>
      <c r="Z12" s="929"/>
      <c r="AA12" s="929"/>
      <c r="AB12" s="929"/>
      <c r="AC12" s="929"/>
      <c r="AD12" s="929"/>
      <c r="AE12" s="929"/>
      <c r="AF12" s="929"/>
      <c r="AG12" s="929"/>
      <c r="AH12" s="929"/>
      <c r="AI12" s="911"/>
      <c r="AJ12" s="911"/>
      <c r="AK12" s="911"/>
      <c r="AL12" s="911"/>
      <c r="AM12" s="911"/>
      <c r="AN12" s="911"/>
      <c r="AO12" s="911"/>
      <c r="AP12" s="911"/>
      <c r="AQ12" s="911"/>
      <c r="AR12" s="911"/>
      <c r="AS12" s="911"/>
      <c r="AT12" s="911"/>
      <c r="AU12" s="911"/>
      <c r="AV12" s="911"/>
      <c r="AW12" s="911"/>
      <c r="AX12" s="911"/>
      <c r="AY12" s="911"/>
      <c r="AZ12" s="911"/>
      <c r="BA12" s="911"/>
      <c r="BB12" s="911"/>
      <c r="BC12" s="911"/>
      <c r="BD12" s="911"/>
      <c r="BE12" s="911"/>
      <c r="BF12" s="911"/>
      <c r="BG12" s="911"/>
      <c r="BH12" s="911"/>
      <c r="BI12" s="911"/>
      <c r="BJ12" s="911"/>
      <c r="BK12" s="911"/>
    </row>
    <row r="13" spans="1:63" ht="24" customHeight="1">
      <c r="T13" s="63"/>
      <c r="V13" s="906" t="s">
        <v>125</v>
      </c>
      <c r="W13" s="907"/>
      <c r="X13" s="907"/>
      <c r="Y13" s="907"/>
      <c r="Z13" s="907"/>
      <c r="AA13" s="907"/>
      <c r="AB13" s="907"/>
      <c r="AC13" s="907"/>
      <c r="AD13" s="907"/>
      <c r="AE13" s="907"/>
      <c r="AF13" s="907"/>
      <c r="AG13" s="907"/>
      <c r="AH13" s="907"/>
      <c r="AI13" s="908"/>
      <c r="AJ13" s="908"/>
      <c r="AK13" s="908"/>
      <c r="AL13" s="908"/>
      <c r="AM13" s="908"/>
      <c r="AN13" s="908"/>
      <c r="AO13" s="908"/>
      <c r="AP13" s="908"/>
      <c r="AQ13" s="908"/>
      <c r="AR13" s="908"/>
      <c r="AS13" s="908"/>
      <c r="AT13" s="908"/>
      <c r="AU13" s="908"/>
      <c r="AV13" s="908"/>
      <c r="AW13" s="908"/>
      <c r="AX13" s="908"/>
      <c r="AY13" s="908"/>
      <c r="AZ13" s="908"/>
      <c r="BA13" s="908"/>
      <c r="BB13" s="908"/>
      <c r="BC13" s="908"/>
      <c r="BD13" s="908"/>
      <c r="BE13" s="908"/>
      <c r="BF13" s="908"/>
      <c r="BG13" s="908"/>
      <c r="BH13" s="908"/>
      <c r="BI13" s="908"/>
      <c r="BJ13" s="908"/>
      <c r="BK13" s="908"/>
    </row>
    <row r="14" spans="1:63" ht="12" customHeight="1">
      <c r="T14" s="62"/>
      <c r="V14" s="928" t="s">
        <v>120</v>
      </c>
      <c r="W14" s="929"/>
      <c r="X14" s="929"/>
      <c r="Y14" s="929"/>
      <c r="Z14" s="929"/>
      <c r="AA14" s="929"/>
      <c r="AB14" s="929"/>
      <c r="AC14" s="929"/>
      <c r="AD14" s="929"/>
      <c r="AE14" s="929"/>
      <c r="AF14" s="929"/>
      <c r="AG14" s="929"/>
      <c r="AH14" s="929"/>
      <c r="AI14" s="911"/>
      <c r="AJ14" s="911"/>
      <c r="AK14" s="911"/>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911"/>
      <c r="BH14" s="911"/>
      <c r="BI14" s="911"/>
      <c r="BJ14" s="911"/>
      <c r="BK14" s="911"/>
    </row>
    <row r="15" spans="1:63" ht="24" customHeight="1">
      <c r="T15" s="63"/>
      <c r="V15" s="906" t="s">
        <v>126</v>
      </c>
      <c r="W15" s="907"/>
      <c r="X15" s="907"/>
      <c r="Y15" s="907"/>
      <c r="Z15" s="907"/>
      <c r="AA15" s="907"/>
      <c r="AB15" s="907"/>
      <c r="AC15" s="907"/>
      <c r="AD15" s="907"/>
      <c r="AE15" s="907"/>
      <c r="AF15" s="907"/>
      <c r="AG15" s="907"/>
      <c r="AH15" s="907"/>
      <c r="AI15" s="908"/>
      <c r="AJ15" s="908"/>
      <c r="AK15" s="908"/>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908"/>
      <c r="BH15" s="908"/>
      <c r="BI15" s="908"/>
      <c r="BJ15" s="908"/>
      <c r="BK15" s="908"/>
    </row>
    <row r="16" spans="1:63" ht="24" customHeight="1">
      <c r="T16" s="63"/>
      <c r="V16" s="938" t="s">
        <v>127</v>
      </c>
      <c r="W16" s="939"/>
      <c r="X16" s="939"/>
      <c r="Y16" s="939"/>
      <c r="Z16" s="939"/>
      <c r="AA16" s="939"/>
      <c r="AB16" s="939"/>
      <c r="AC16" s="939"/>
      <c r="AD16" s="939"/>
      <c r="AE16" s="939"/>
      <c r="AF16" s="939"/>
      <c r="AG16" s="939"/>
      <c r="AH16" s="939"/>
      <c r="AI16" s="940" t="s">
        <v>128</v>
      </c>
      <c r="AJ16" s="940"/>
      <c r="AK16" s="940"/>
      <c r="AL16" s="940"/>
      <c r="AM16" s="940"/>
      <c r="AN16" s="935"/>
      <c r="AO16" s="935"/>
      <c r="AP16" s="935"/>
      <c r="AQ16" s="935"/>
      <c r="AR16" s="935"/>
      <c r="AS16" s="935"/>
      <c r="AT16" s="935"/>
      <c r="AU16" s="935"/>
      <c r="AV16" s="935"/>
      <c r="AW16" s="935"/>
      <c r="AX16" s="935"/>
      <c r="AY16" s="935"/>
      <c r="AZ16" s="935"/>
      <c r="BA16" s="935"/>
      <c r="BB16" s="935"/>
      <c r="BC16" s="935"/>
      <c r="BD16" s="935"/>
      <c r="BE16" s="935"/>
      <c r="BF16" s="935"/>
      <c r="BG16" s="935"/>
      <c r="BH16" s="935"/>
      <c r="BI16" s="935"/>
      <c r="BJ16" s="935"/>
      <c r="BK16" s="935"/>
    </row>
    <row r="17" spans="1:128" ht="24" customHeight="1">
      <c r="AI17" s="934" t="s">
        <v>129</v>
      </c>
      <c r="AJ17" s="934"/>
      <c r="AK17" s="934"/>
      <c r="AL17" s="934"/>
      <c r="AM17" s="934"/>
      <c r="AN17" s="935" t="s">
        <v>130</v>
      </c>
      <c r="AO17" s="935"/>
      <c r="AP17" s="935"/>
      <c r="AQ17" s="935"/>
      <c r="AR17" s="935"/>
      <c r="AS17" s="935"/>
      <c r="AT17" s="935"/>
      <c r="AU17" s="935"/>
      <c r="AV17" s="935"/>
      <c r="AW17" s="935"/>
      <c r="AX17" s="935"/>
      <c r="AY17" s="935"/>
      <c r="AZ17" s="935"/>
      <c r="BA17" s="935"/>
      <c r="BB17" s="935"/>
      <c r="BC17" s="935"/>
      <c r="BD17" s="935"/>
      <c r="BE17" s="935"/>
      <c r="BF17" s="935"/>
      <c r="BG17" s="935"/>
      <c r="BH17" s="935"/>
      <c r="BI17" s="935"/>
      <c r="BJ17" s="935"/>
      <c r="BK17" s="935"/>
    </row>
    <row r="18" spans="1:128" ht="24" customHeight="1">
      <c r="AI18" s="929" t="s">
        <v>131</v>
      </c>
      <c r="AJ18" s="929"/>
      <c r="AK18" s="929"/>
      <c r="AL18" s="929"/>
      <c r="AM18" s="929"/>
      <c r="AN18" s="935"/>
      <c r="AO18" s="935"/>
      <c r="AP18" s="935"/>
      <c r="AQ18" s="935"/>
      <c r="AR18" s="935"/>
      <c r="AS18" s="935"/>
      <c r="AT18" s="935"/>
      <c r="AU18" s="935"/>
      <c r="AV18" s="935"/>
      <c r="AW18" s="935"/>
      <c r="AX18" s="935"/>
      <c r="AY18" s="935"/>
      <c r="AZ18" s="935"/>
      <c r="BA18" s="935"/>
      <c r="BB18" s="935"/>
      <c r="BC18" s="935"/>
      <c r="BD18" s="935"/>
      <c r="BE18" s="935"/>
      <c r="BF18" s="935"/>
      <c r="BG18" s="935"/>
      <c r="BH18" s="935"/>
      <c r="BI18" s="935"/>
      <c r="BJ18" s="935"/>
      <c r="BK18" s="935"/>
    </row>
    <row r="19" spans="1:128" ht="24" customHeight="1">
      <c r="AI19" s="936" t="s">
        <v>132</v>
      </c>
      <c r="AJ19" s="936"/>
      <c r="AK19" s="936"/>
      <c r="AL19" s="936"/>
      <c r="AM19" s="936"/>
      <c r="AN19" s="937"/>
      <c r="AO19" s="937"/>
      <c r="AP19" s="937"/>
      <c r="AQ19" s="937"/>
      <c r="AR19" s="937"/>
      <c r="AS19" s="937"/>
      <c r="AT19" s="937"/>
      <c r="AU19" s="937"/>
      <c r="AV19" s="937"/>
      <c r="AW19" s="937"/>
      <c r="AX19" s="937"/>
      <c r="AY19" s="937"/>
      <c r="AZ19" s="937"/>
      <c r="BA19" s="937"/>
      <c r="BB19" s="937"/>
      <c r="BC19" s="937"/>
      <c r="BD19" s="937"/>
      <c r="BE19" s="937"/>
      <c r="BF19" s="937"/>
      <c r="BG19" s="937"/>
      <c r="BH19" s="937"/>
      <c r="BI19" s="937"/>
      <c r="BJ19" s="937"/>
      <c r="BK19" s="937"/>
    </row>
    <row r="20" spans="1:128" ht="3.95" customHeight="1"/>
    <row r="21" spans="1:128" ht="18" customHeight="1">
      <c r="E21" s="867" t="s">
        <v>133</v>
      </c>
      <c r="F21" s="867"/>
      <c r="G21" s="867"/>
      <c r="H21" s="867"/>
      <c r="I21" s="867"/>
      <c r="J21" s="867"/>
      <c r="K21" s="867"/>
      <c r="L21" s="867"/>
      <c r="M21" s="867"/>
      <c r="N21" s="867"/>
      <c r="O21" s="867"/>
      <c r="P21" s="867"/>
      <c r="Q21" s="867"/>
      <c r="R21" s="867"/>
      <c r="S21" s="867"/>
      <c r="T21" s="867"/>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N21" s="64"/>
      <c r="BO21" s="64"/>
      <c r="DN21" s="64"/>
      <c r="DO21" s="64"/>
      <c r="DP21" s="64"/>
      <c r="DQ21" s="64"/>
    </row>
    <row r="22" spans="1:128" ht="9.9499999999999993" customHeight="1">
      <c r="AQ22" s="65"/>
      <c r="BN22" s="64"/>
      <c r="BO22" s="64"/>
      <c r="DN22" s="64"/>
      <c r="DO22" s="64"/>
      <c r="DP22" s="64"/>
      <c r="DQ22" s="64"/>
    </row>
    <row r="23" spans="1:128" ht="12" customHeight="1">
      <c r="A23" s="604" t="s">
        <v>134</v>
      </c>
      <c r="B23" s="604"/>
      <c r="C23" s="604"/>
      <c r="D23" s="604"/>
      <c r="E23" s="604"/>
      <c r="F23" s="604"/>
      <c r="G23" s="604"/>
      <c r="H23" s="604"/>
      <c r="I23" s="604"/>
      <c r="J23" s="604"/>
      <c r="K23" s="604"/>
      <c r="L23" s="604"/>
      <c r="M23" s="604"/>
      <c r="N23" s="604"/>
      <c r="O23" s="604"/>
      <c r="P23" s="604"/>
      <c r="Q23" s="604"/>
      <c r="R23" s="604"/>
      <c r="S23" s="604"/>
      <c r="T23" s="604"/>
      <c r="U23" s="604"/>
      <c r="V23" s="604"/>
      <c r="W23" s="604"/>
      <c r="X23" s="604"/>
      <c r="Y23" s="604"/>
      <c r="Z23" s="604"/>
      <c r="AA23" s="604"/>
      <c r="AB23" s="604"/>
      <c r="AC23" s="604"/>
      <c r="AD23" s="604"/>
      <c r="AE23" s="604"/>
      <c r="AF23" s="604"/>
      <c r="AG23" s="604"/>
      <c r="AH23" s="604"/>
      <c r="AI23" s="604"/>
      <c r="AJ23" s="604"/>
      <c r="AK23" s="604"/>
      <c r="AL23" s="604"/>
      <c r="AM23" s="604"/>
      <c r="AN23" s="604"/>
      <c r="AO23" s="604"/>
      <c r="AP23" s="604"/>
      <c r="AQ23" s="604"/>
      <c r="AR23" s="604"/>
      <c r="AS23" s="604"/>
      <c r="AT23" s="604"/>
      <c r="AU23" s="604"/>
      <c r="AV23" s="604"/>
      <c r="AW23" s="604"/>
      <c r="AX23" s="604"/>
      <c r="AY23" s="604"/>
      <c r="AZ23" s="604"/>
      <c r="BA23" s="604"/>
      <c r="BB23" s="604"/>
      <c r="BC23" s="604"/>
      <c r="BD23" s="604"/>
      <c r="BE23" s="604"/>
      <c r="BF23" s="604"/>
      <c r="BG23" s="604"/>
      <c r="BH23" s="604"/>
      <c r="BI23" s="604"/>
      <c r="BJ23" s="604"/>
      <c r="BN23" s="64"/>
      <c r="BO23" s="64"/>
      <c r="DN23" s="64"/>
      <c r="DO23" s="64"/>
      <c r="DP23" s="64"/>
      <c r="DQ23" s="64"/>
    </row>
    <row r="24" spans="1:128" ht="3.95" customHeight="1">
      <c r="BN24" s="64"/>
      <c r="BO24" s="64"/>
      <c r="DN24" s="64"/>
      <c r="DO24" s="64"/>
      <c r="DP24" s="64"/>
      <c r="DQ24" s="64"/>
    </row>
    <row r="25" spans="1:128" ht="12" customHeight="1">
      <c r="A25" s="66"/>
      <c r="AG25" s="899" t="s">
        <v>135</v>
      </c>
      <c r="AH25" s="899"/>
      <c r="AI25" s="899"/>
      <c r="BN25" s="64"/>
      <c r="BO25" s="64"/>
      <c r="DN25" s="64"/>
      <c r="DO25" s="64"/>
      <c r="DP25" s="64"/>
      <c r="DQ25" s="64"/>
    </row>
    <row r="26" spans="1:128" ht="24.95" customHeight="1">
      <c r="A26" s="955" t="s">
        <v>136</v>
      </c>
      <c r="B26" s="956"/>
      <c r="C26" s="956"/>
      <c r="D26" s="956"/>
      <c r="E26" s="956"/>
      <c r="F26" s="956"/>
      <c r="G26" s="956"/>
      <c r="H26" s="957"/>
      <c r="I26" s="964" t="s">
        <v>137</v>
      </c>
      <c r="J26" s="965"/>
      <c r="K26" s="965"/>
      <c r="L26" s="965"/>
      <c r="M26" s="966"/>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c r="AL26" s="967"/>
      <c r="AM26" s="967"/>
      <c r="AN26" s="967"/>
      <c r="AO26" s="967"/>
      <c r="AP26" s="895" t="s">
        <v>138</v>
      </c>
      <c r="AQ26" s="895"/>
      <c r="AR26" s="895"/>
      <c r="AS26" s="895"/>
      <c r="AT26" s="968" t="s">
        <v>139</v>
      </c>
      <c r="AU26" s="968"/>
      <c r="AV26" s="968"/>
      <c r="AW26" s="968"/>
      <c r="AX26" s="968"/>
      <c r="AY26" s="968"/>
      <c r="AZ26" s="968"/>
      <c r="BA26" s="969" t="s">
        <v>140</v>
      </c>
      <c r="BB26" s="969"/>
      <c r="BC26" s="969"/>
      <c r="BD26" s="969"/>
      <c r="BE26" s="941"/>
      <c r="BF26" s="941"/>
      <c r="BG26" s="941"/>
      <c r="BH26" s="942"/>
      <c r="BI26" s="894" t="s">
        <v>141</v>
      </c>
      <c r="BJ26" s="895"/>
      <c r="BN26" s="64"/>
      <c r="BO26" s="64"/>
      <c r="DN26" s="64"/>
      <c r="DO26" s="64"/>
      <c r="DP26" s="64"/>
      <c r="DQ26" s="64"/>
      <c r="DR26" s="64"/>
      <c r="DS26" s="64"/>
      <c r="DT26" s="64"/>
      <c r="DU26" s="64"/>
      <c r="DV26" s="64"/>
      <c r="DW26" s="64"/>
      <c r="DX26" s="64"/>
    </row>
    <row r="27" spans="1:128" ht="24.95" customHeight="1">
      <c r="A27" s="958"/>
      <c r="B27" s="959"/>
      <c r="C27" s="959"/>
      <c r="D27" s="959"/>
      <c r="E27" s="959"/>
      <c r="F27" s="959"/>
      <c r="G27" s="959"/>
      <c r="H27" s="960"/>
      <c r="I27" s="943" t="s">
        <v>142</v>
      </c>
      <c r="J27" s="944"/>
      <c r="K27" s="944"/>
      <c r="L27" s="945"/>
      <c r="M27" s="949" t="s">
        <v>117</v>
      </c>
      <c r="N27" s="950"/>
      <c r="O27" s="970" t="s">
        <v>118</v>
      </c>
      <c r="P27" s="970"/>
      <c r="Q27" s="970"/>
      <c r="R27" s="970"/>
      <c r="S27" s="970"/>
      <c r="T27" s="970"/>
      <c r="U27" s="970"/>
      <c r="V27" s="970"/>
      <c r="W27" s="970"/>
      <c r="X27" s="970"/>
      <c r="Y27" s="970"/>
      <c r="Z27" s="953"/>
      <c r="AA27" s="875"/>
      <c r="AB27" s="875"/>
      <c r="AC27" s="875"/>
      <c r="AD27" s="875"/>
      <c r="AE27" s="875"/>
      <c r="AF27" s="875"/>
      <c r="AG27" s="875"/>
      <c r="AH27" s="875"/>
      <c r="AI27" s="875"/>
      <c r="AJ27" s="875"/>
      <c r="AK27" s="875"/>
      <c r="AL27" s="971" t="s">
        <v>143</v>
      </c>
      <c r="AM27" s="971"/>
      <c r="AN27" s="971"/>
      <c r="AO27" s="972"/>
      <c r="AP27" s="951" t="s">
        <v>144</v>
      </c>
      <c r="AQ27" s="951"/>
      <c r="AR27" s="951"/>
      <c r="AS27" s="951"/>
      <c r="AT27" s="952"/>
      <c r="AU27" s="952"/>
      <c r="AV27" s="952"/>
      <c r="AW27" s="952"/>
      <c r="AX27" s="952"/>
      <c r="AY27" s="952"/>
      <c r="AZ27" s="952"/>
      <c r="BA27" s="952"/>
      <c r="BB27" s="952"/>
      <c r="BC27" s="952"/>
      <c r="BD27" s="952"/>
      <c r="BE27" s="952"/>
      <c r="BF27" s="952"/>
      <c r="BG27" s="952"/>
      <c r="BH27" s="952"/>
      <c r="BI27" s="952"/>
      <c r="BJ27" s="952"/>
      <c r="BN27" s="64"/>
      <c r="BO27" s="64"/>
      <c r="DN27" s="64"/>
      <c r="DO27" s="64"/>
      <c r="DP27" s="64"/>
      <c r="DQ27" s="64"/>
      <c r="DR27" s="64"/>
      <c r="DS27" s="64"/>
      <c r="DT27" s="64"/>
      <c r="DU27" s="64"/>
      <c r="DV27" s="64"/>
      <c r="DW27" s="64"/>
      <c r="DX27" s="64"/>
    </row>
    <row r="28" spans="1:128" ht="24.95" customHeight="1">
      <c r="A28" s="961"/>
      <c r="B28" s="962"/>
      <c r="C28" s="962"/>
      <c r="D28" s="962"/>
      <c r="E28" s="962"/>
      <c r="F28" s="962"/>
      <c r="G28" s="962"/>
      <c r="H28" s="963"/>
      <c r="I28" s="946"/>
      <c r="J28" s="947"/>
      <c r="K28" s="947"/>
      <c r="L28" s="948"/>
      <c r="M28" s="953"/>
      <c r="N28" s="875"/>
      <c r="O28" s="875"/>
      <c r="P28" s="875"/>
      <c r="Q28" s="875"/>
      <c r="R28" s="875"/>
      <c r="S28" s="875"/>
      <c r="T28" s="875"/>
      <c r="U28" s="875"/>
      <c r="V28" s="875"/>
      <c r="W28" s="875"/>
      <c r="X28" s="875"/>
      <c r="Y28" s="875"/>
      <c r="Z28" s="875"/>
      <c r="AA28" s="875"/>
      <c r="AB28" s="875"/>
      <c r="AC28" s="875"/>
      <c r="AD28" s="875"/>
      <c r="AE28" s="875"/>
      <c r="AF28" s="875"/>
      <c r="AG28" s="875"/>
      <c r="AH28" s="875"/>
      <c r="AI28" s="875"/>
      <c r="AJ28" s="875"/>
      <c r="AK28" s="875"/>
      <c r="AL28" s="875"/>
      <c r="AM28" s="875"/>
      <c r="AN28" s="875"/>
      <c r="AO28" s="875"/>
      <c r="AP28" s="875"/>
      <c r="AQ28" s="875"/>
      <c r="AR28" s="875"/>
      <c r="AS28" s="875"/>
      <c r="AT28" s="875"/>
      <c r="AU28" s="875"/>
      <c r="AV28" s="875"/>
      <c r="AW28" s="875"/>
      <c r="AX28" s="875"/>
      <c r="AY28" s="875"/>
      <c r="AZ28" s="875"/>
      <c r="BA28" s="875"/>
      <c r="BB28" s="875"/>
      <c r="BC28" s="875"/>
      <c r="BD28" s="875"/>
      <c r="BE28" s="875"/>
      <c r="BF28" s="875"/>
      <c r="BG28" s="875"/>
      <c r="BH28" s="875"/>
      <c r="BI28" s="875"/>
      <c r="BJ28" s="954"/>
      <c r="BN28" s="64"/>
      <c r="BO28" s="64"/>
      <c r="DN28" s="64"/>
      <c r="DO28" s="64"/>
      <c r="DP28" s="64"/>
      <c r="DQ28" s="64"/>
      <c r="DR28" s="64"/>
      <c r="DS28" s="64"/>
      <c r="DT28" s="64"/>
      <c r="DU28" s="64"/>
      <c r="DV28" s="64"/>
      <c r="DW28" s="64"/>
      <c r="DX28" s="64"/>
    </row>
    <row r="29" spans="1:128" ht="24.95" customHeight="1">
      <c r="A29" s="973" t="s">
        <v>145</v>
      </c>
      <c r="B29" s="973"/>
      <c r="C29" s="973"/>
      <c r="D29" s="973"/>
      <c r="E29" s="973"/>
      <c r="F29" s="973"/>
      <c r="G29" s="973"/>
      <c r="H29" s="973"/>
      <c r="I29" s="974"/>
      <c r="J29" s="974"/>
      <c r="K29" s="974"/>
      <c r="L29" s="974"/>
      <c r="M29" s="974"/>
      <c r="N29" s="974"/>
      <c r="O29" s="974"/>
      <c r="P29" s="974"/>
      <c r="Q29" s="974"/>
      <c r="R29" s="974"/>
      <c r="S29" s="974"/>
      <c r="T29" s="974"/>
      <c r="U29" s="974"/>
      <c r="V29" s="974"/>
      <c r="W29" s="974"/>
      <c r="X29" s="974"/>
      <c r="Y29" s="974"/>
      <c r="Z29" s="974"/>
      <c r="AA29" s="974"/>
      <c r="AB29" s="974"/>
      <c r="AC29" s="974"/>
      <c r="AD29" s="974"/>
      <c r="AE29" s="974"/>
      <c r="AF29" s="974"/>
      <c r="AG29" s="974"/>
      <c r="AH29" s="974"/>
      <c r="AI29" s="974"/>
      <c r="AJ29" s="974"/>
      <c r="AK29" s="974"/>
      <c r="AL29" s="974"/>
      <c r="AM29" s="974"/>
      <c r="AN29" s="974"/>
      <c r="AO29" s="974"/>
      <c r="AP29" s="974"/>
      <c r="AQ29" s="974"/>
      <c r="AR29" s="974"/>
      <c r="AS29" s="974"/>
      <c r="AT29" s="974"/>
      <c r="AU29" s="974"/>
      <c r="AV29" s="974"/>
      <c r="AW29" s="974"/>
      <c r="AX29" s="974"/>
      <c r="AY29" s="974"/>
      <c r="AZ29" s="974"/>
      <c r="BA29" s="974"/>
      <c r="BB29" s="974"/>
      <c r="BC29" s="974"/>
      <c r="BD29" s="974"/>
      <c r="BE29" s="974"/>
      <c r="BF29" s="974"/>
      <c r="BG29" s="974"/>
      <c r="BH29" s="974"/>
      <c r="BI29" s="974"/>
      <c r="BJ29" s="974"/>
      <c r="BN29" s="64"/>
      <c r="BO29" s="64"/>
      <c r="DN29" s="64"/>
      <c r="DO29" s="64"/>
      <c r="DP29" s="64"/>
      <c r="DQ29" s="64"/>
      <c r="DR29" s="64"/>
      <c r="DS29" s="64"/>
      <c r="DT29" s="64"/>
      <c r="DU29" s="64"/>
      <c r="DV29" s="64"/>
      <c r="DW29" s="64"/>
      <c r="DX29" s="64"/>
    </row>
    <row r="30" spans="1:128" ht="24.95" customHeight="1">
      <c r="A30" s="973" t="s">
        <v>146</v>
      </c>
      <c r="B30" s="973"/>
      <c r="C30" s="973"/>
      <c r="D30" s="973"/>
      <c r="E30" s="973"/>
      <c r="F30" s="973"/>
      <c r="G30" s="973"/>
      <c r="H30" s="973"/>
      <c r="I30" s="876" t="s">
        <v>147</v>
      </c>
      <c r="J30" s="877"/>
      <c r="K30" s="877"/>
      <c r="L30" s="877"/>
      <c r="M30" s="877" t="s">
        <v>148</v>
      </c>
      <c r="N30" s="877"/>
      <c r="O30" s="879" t="s">
        <v>149</v>
      </c>
      <c r="P30" s="879"/>
      <c r="Q30" s="879"/>
      <c r="R30" s="67" t="s">
        <v>150</v>
      </c>
      <c r="S30" s="875"/>
      <c r="T30" s="875"/>
      <c r="U30" s="875"/>
      <c r="V30" s="875"/>
      <c r="W30" s="875"/>
      <c r="X30" s="875"/>
      <c r="Y30" s="875"/>
      <c r="Z30" s="875"/>
      <c r="AA30" s="875"/>
      <c r="AB30" s="875"/>
      <c r="AC30" s="875"/>
      <c r="AD30" s="875"/>
      <c r="AE30" s="68" t="s">
        <v>151</v>
      </c>
      <c r="AF30" s="973" t="s">
        <v>152</v>
      </c>
      <c r="AG30" s="973"/>
      <c r="AH30" s="973"/>
      <c r="AI30" s="973"/>
      <c r="AJ30" s="973"/>
      <c r="AK30" s="973"/>
      <c r="AL30" s="973"/>
      <c r="AM30" s="973"/>
      <c r="AN30" s="876" t="s">
        <v>147</v>
      </c>
      <c r="AO30" s="877"/>
      <c r="AP30" s="877"/>
      <c r="AQ30" s="877"/>
      <c r="AR30" s="877" t="s">
        <v>148</v>
      </c>
      <c r="AS30" s="877"/>
      <c r="AT30" s="879" t="s">
        <v>149</v>
      </c>
      <c r="AU30" s="879"/>
      <c r="AV30" s="879"/>
      <c r="AW30" s="67" t="s">
        <v>150</v>
      </c>
      <c r="AX30" s="875"/>
      <c r="AY30" s="875"/>
      <c r="AZ30" s="875"/>
      <c r="BA30" s="875"/>
      <c r="BB30" s="875"/>
      <c r="BC30" s="875"/>
      <c r="BD30" s="875"/>
      <c r="BE30" s="875"/>
      <c r="BF30" s="875"/>
      <c r="BG30" s="875"/>
      <c r="BH30" s="875"/>
      <c r="BI30" s="875"/>
      <c r="BJ30" s="68" t="s">
        <v>151</v>
      </c>
      <c r="BK30" s="69"/>
      <c r="BN30" s="64"/>
      <c r="BO30" s="64"/>
      <c r="DN30" s="64"/>
      <c r="DO30" s="64"/>
      <c r="DP30" s="64"/>
      <c r="DQ30" s="64"/>
      <c r="DR30" s="64"/>
      <c r="DS30" s="64"/>
      <c r="DT30" s="64"/>
      <c r="DU30" s="64"/>
      <c r="DV30" s="64"/>
      <c r="DW30" s="64"/>
      <c r="DX30" s="64"/>
    </row>
    <row r="31" spans="1:128" ht="24.95" customHeight="1">
      <c r="A31" s="973" t="s">
        <v>153</v>
      </c>
      <c r="B31" s="973"/>
      <c r="C31" s="973"/>
      <c r="D31" s="973"/>
      <c r="E31" s="973"/>
      <c r="F31" s="973"/>
      <c r="G31" s="973"/>
      <c r="H31" s="973"/>
      <c r="I31" s="976" t="s">
        <v>154</v>
      </c>
      <c r="J31" s="977"/>
      <c r="K31" s="977"/>
      <c r="L31" s="977"/>
      <c r="M31" s="977"/>
      <c r="N31" s="977"/>
      <c r="O31" s="977"/>
      <c r="P31" s="977"/>
      <c r="Q31" s="977"/>
      <c r="R31" s="977"/>
      <c r="S31" s="977"/>
      <c r="T31" s="977"/>
      <c r="U31" s="977"/>
      <c r="V31" s="977"/>
      <c r="W31" s="977"/>
      <c r="X31" s="977"/>
      <c r="Y31" s="977"/>
      <c r="Z31" s="889" t="s">
        <v>155</v>
      </c>
      <c r="AA31" s="889"/>
      <c r="AB31" s="889"/>
      <c r="AC31" s="889"/>
      <c r="AD31" s="889"/>
      <c r="AE31" s="889"/>
      <c r="AF31" s="889"/>
      <c r="AG31" s="889"/>
      <c r="AH31" s="909" t="s">
        <v>156</v>
      </c>
      <c r="AI31" s="909"/>
      <c r="AJ31" s="976" t="s">
        <v>154</v>
      </c>
      <c r="AK31" s="977"/>
      <c r="AL31" s="977"/>
      <c r="AM31" s="977"/>
      <c r="AN31" s="977"/>
      <c r="AO31" s="977"/>
      <c r="AP31" s="977"/>
      <c r="AQ31" s="977"/>
      <c r="AR31" s="977"/>
      <c r="AS31" s="977"/>
      <c r="AT31" s="977"/>
      <c r="AU31" s="977"/>
      <c r="AV31" s="977"/>
      <c r="AW31" s="977"/>
      <c r="AX31" s="977"/>
      <c r="AY31" s="977"/>
      <c r="AZ31" s="977"/>
      <c r="BA31" s="889" t="s">
        <v>157</v>
      </c>
      <c r="BB31" s="889"/>
      <c r="BC31" s="889"/>
      <c r="BD31" s="889"/>
      <c r="BE31" s="889"/>
      <c r="BF31" s="889"/>
      <c r="BG31" s="889"/>
      <c r="BH31" s="889"/>
      <c r="BI31" s="870" t="s">
        <v>158</v>
      </c>
      <c r="BJ31" s="871"/>
      <c r="BN31" s="64"/>
      <c r="BO31" s="64"/>
      <c r="DN31" s="64"/>
      <c r="DO31" s="64"/>
      <c r="DP31" s="64"/>
      <c r="DQ31" s="64"/>
      <c r="DR31" s="64"/>
      <c r="DS31" s="64"/>
      <c r="DT31" s="64"/>
      <c r="DU31" s="64"/>
      <c r="DV31" s="64"/>
      <c r="DW31" s="64"/>
      <c r="DX31" s="64"/>
    </row>
    <row r="32" spans="1:128" ht="24.95" customHeight="1">
      <c r="A32" s="978" t="s">
        <v>159</v>
      </c>
      <c r="B32" s="895"/>
      <c r="C32" s="895"/>
      <c r="D32" s="895"/>
      <c r="E32" s="895"/>
      <c r="F32" s="895"/>
      <c r="G32" s="895"/>
      <c r="H32" s="895"/>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c r="AL32" s="974"/>
      <c r="AM32" s="974"/>
      <c r="AN32" s="974"/>
      <c r="AO32" s="974"/>
      <c r="AP32" s="974"/>
      <c r="AQ32" s="974"/>
      <c r="AR32" s="974"/>
      <c r="AS32" s="974"/>
      <c r="AT32" s="974"/>
      <c r="AU32" s="974"/>
      <c r="AV32" s="974"/>
      <c r="AW32" s="974"/>
      <c r="AX32" s="974"/>
      <c r="AY32" s="974"/>
      <c r="AZ32" s="974"/>
      <c r="BA32" s="974"/>
      <c r="BB32" s="974"/>
      <c r="BC32" s="974"/>
      <c r="BD32" s="974"/>
      <c r="BE32" s="974"/>
      <c r="BF32" s="974"/>
      <c r="BG32" s="974"/>
      <c r="BH32" s="974"/>
      <c r="BI32" s="974"/>
      <c r="BJ32" s="974"/>
      <c r="BN32" s="64"/>
      <c r="BO32" s="64"/>
      <c r="DN32" s="64"/>
      <c r="DO32" s="64"/>
      <c r="DP32" s="64"/>
      <c r="DQ32" s="64"/>
      <c r="DR32" s="64"/>
      <c r="DS32" s="64"/>
      <c r="DT32" s="64"/>
      <c r="DU32" s="64"/>
      <c r="DV32" s="64"/>
      <c r="DW32" s="64"/>
      <c r="DX32" s="64"/>
    </row>
    <row r="33" spans="1:128" ht="24.95" customHeight="1">
      <c r="A33" s="973" t="s">
        <v>160</v>
      </c>
      <c r="B33" s="973"/>
      <c r="C33" s="973"/>
      <c r="D33" s="973"/>
      <c r="E33" s="973"/>
      <c r="F33" s="973"/>
      <c r="G33" s="973"/>
      <c r="H33" s="973"/>
      <c r="I33" s="895" t="s">
        <v>161</v>
      </c>
      <c r="J33" s="895"/>
      <c r="K33" s="975"/>
      <c r="L33" s="881" t="s">
        <v>162</v>
      </c>
      <c r="M33" s="881"/>
      <c r="N33" s="912"/>
      <c r="O33" s="912"/>
      <c r="P33" s="912"/>
      <c r="Q33" s="912"/>
      <c r="R33" s="912"/>
      <c r="S33" s="912"/>
      <c r="T33" s="912"/>
      <c r="U33" s="881" t="s">
        <v>163</v>
      </c>
      <c r="V33" s="881"/>
      <c r="W33" s="70" t="s">
        <v>164</v>
      </c>
      <c r="X33" s="70"/>
      <c r="Y33" s="70"/>
      <c r="Z33" s="881" t="s">
        <v>165</v>
      </c>
      <c r="AA33" s="881"/>
      <c r="AB33" s="881"/>
      <c r="AC33" s="881" t="s">
        <v>162</v>
      </c>
      <c r="AD33" s="881"/>
      <c r="AE33" s="912"/>
      <c r="AF33" s="912"/>
      <c r="AG33" s="912"/>
      <c r="AH33" s="912"/>
      <c r="AI33" s="912"/>
      <c r="AJ33" s="912"/>
      <c r="AK33" s="912"/>
      <c r="AL33" s="881" t="s">
        <v>163</v>
      </c>
      <c r="AM33" s="881"/>
      <c r="AN33" s="70" t="s">
        <v>164</v>
      </c>
      <c r="AO33" s="70"/>
      <c r="AP33" s="70"/>
      <c r="AQ33" s="881" t="s">
        <v>166</v>
      </c>
      <c r="AR33" s="881"/>
      <c r="AS33" s="881"/>
      <c r="AT33" s="881"/>
      <c r="AU33" s="881" t="s">
        <v>162</v>
      </c>
      <c r="AV33" s="881"/>
      <c r="AW33" s="896">
        <f>N33+AE33</f>
        <v>0</v>
      </c>
      <c r="AX33" s="896"/>
      <c r="AY33" s="896"/>
      <c r="AZ33" s="896"/>
      <c r="BA33" s="896"/>
      <c r="BB33" s="896"/>
      <c r="BC33" s="896"/>
      <c r="BD33" s="881" t="s">
        <v>163</v>
      </c>
      <c r="BE33" s="881"/>
      <c r="BF33" s="70" t="s">
        <v>164</v>
      </c>
      <c r="BG33" s="70"/>
      <c r="BH33" s="70"/>
      <c r="BI33" s="70"/>
      <c r="BJ33" s="71"/>
      <c r="BN33" s="64"/>
      <c r="BO33" s="64"/>
      <c r="DN33" s="64"/>
      <c r="DO33" s="64"/>
      <c r="DP33" s="64"/>
      <c r="DQ33" s="64"/>
      <c r="DR33" s="64"/>
      <c r="DS33" s="64"/>
      <c r="DT33" s="64"/>
      <c r="DU33" s="64"/>
      <c r="DV33" s="64"/>
      <c r="DW33" s="64"/>
      <c r="DX33" s="64"/>
    </row>
    <row r="34" spans="1:128" ht="24.95" customHeight="1">
      <c r="A34" s="973" t="s">
        <v>167</v>
      </c>
      <c r="B34" s="973"/>
      <c r="C34" s="973"/>
      <c r="D34" s="973"/>
      <c r="E34" s="973"/>
      <c r="F34" s="973"/>
      <c r="G34" s="973"/>
      <c r="H34" s="973"/>
      <c r="I34" s="872" t="s">
        <v>168</v>
      </c>
      <c r="J34" s="873"/>
      <c r="K34" s="873"/>
      <c r="L34" s="873"/>
      <c r="M34" s="873"/>
      <c r="N34" s="873"/>
      <c r="O34" s="873"/>
      <c r="P34" s="873"/>
      <c r="Q34" s="874"/>
      <c r="R34" s="872" t="s">
        <v>168</v>
      </c>
      <c r="S34" s="873"/>
      <c r="T34" s="873"/>
      <c r="U34" s="873"/>
      <c r="V34" s="873"/>
      <c r="W34" s="873"/>
      <c r="X34" s="873"/>
      <c r="Y34" s="873"/>
      <c r="Z34" s="874"/>
      <c r="AA34" s="872" t="s">
        <v>168</v>
      </c>
      <c r="AB34" s="873"/>
      <c r="AC34" s="873"/>
      <c r="AD34" s="873"/>
      <c r="AE34" s="873"/>
      <c r="AF34" s="873"/>
      <c r="AG34" s="873"/>
      <c r="AH34" s="873"/>
      <c r="AI34" s="874"/>
      <c r="AJ34" s="872" t="s">
        <v>168</v>
      </c>
      <c r="AK34" s="873"/>
      <c r="AL34" s="873"/>
      <c r="AM34" s="873"/>
      <c r="AN34" s="873"/>
      <c r="AO34" s="873"/>
      <c r="AP34" s="873"/>
      <c r="AQ34" s="873"/>
      <c r="AR34" s="874"/>
      <c r="AS34" s="872" t="s">
        <v>168</v>
      </c>
      <c r="AT34" s="873"/>
      <c r="AU34" s="873"/>
      <c r="AV34" s="873"/>
      <c r="AW34" s="873"/>
      <c r="AX34" s="873"/>
      <c r="AY34" s="873"/>
      <c r="AZ34" s="873"/>
      <c r="BA34" s="874"/>
      <c r="BB34" s="872" t="s">
        <v>168</v>
      </c>
      <c r="BC34" s="873"/>
      <c r="BD34" s="873"/>
      <c r="BE34" s="873"/>
      <c r="BF34" s="873"/>
      <c r="BG34" s="873"/>
      <c r="BH34" s="873"/>
      <c r="BI34" s="873"/>
      <c r="BJ34" s="874"/>
      <c r="BN34" s="64"/>
      <c r="BO34" s="64"/>
      <c r="DN34" s="64"/>
      <c r="DO34" s="64"/>
      <c r="DP34" s="64"/>
      <c r="DQ34" s="64"/>
      <c r="DR34" s="64"/>
      <c r="DS34" s="64"/>
      <c r="DT34" s="64"/>
      <c r="DU34" s="64"/>
      <c r="DV34" s="64"/>
      <c r="DW34" s="64"/>
      <c r="DX34" s="64"/>
    </row>
    <row r="35" spans="1:128" ht="24.95" customHeight="1">
      <c r="A35" s="973"/>
      <c r="B35" s="973"/>
      <c r="C35" s="973"/>
      <c r="D35" s="973"/>
      <c r="E35" s="973"/>
      <c r="F35" s="973"/>
      <c r="G35" s="973"/>
      <c r="H35" s="973"/>
      <c r="I35" s="884" t="s">
        <v>169</v>
      </c>
      <c r="J35" s="884"/>
      <c r="K35" s="885"/>
      <c r="L35" s="890" t="s">
        <v>170</v>
      </c>
      <c r="M35" s="884"/>
      <c r="N35" s="891"/>
      <c r="O35" s="892" t="s">
        <v>171</v>
      </c>
      <c r="P35" s="884"/>
      <c r="Q35" s="884"/>
      <c r="R35" s="884" t="s">
        <v>169</v>
      </c>
      <c r="S35" s="884"/>
      <c r="T35" s="885"/>
      <c r="U35" s="890" t="s">
        <v>170</v>
      </c>
      <c r="V35" s="884"/>
      <c r="W35" s="891"/>
      <c r="X35" s="892" t="s">
        <v>171</v>
      </c>
      <c r="Y35" s="884"/>
      <c r="Z35" s="884"/>
      <c r="AA35" s="884" t="s">
        <v>169</v>
      </c>
      <c r="AB35" s="884"/>
      <c r="AC35" s="885"/>
      <c r="AD35" s="890" t="s">
        <v>170</v>
      </c>
      <c r="AE35" s="884"/>
      <c r="AF35" s="891"/>
      <c r="AG35" s="892" t="s">
        <v>171</v>
      </c>
      <c r="AH35" s="884"/>
      <c r="AI35" s="884"/>
      <c r="AJ35" s="884" t="s">
        <v>169</v>
      </c>
      <c r="AK35" s="884"/>
      <c r="AL35" s="885"/>
      <c r="AM35" s="890" t="s">
        <v>170</v>
      </c>
      <c r="AN35" s="884"/>
      <c r="AO35" s="891"/>
      <c r="AP35" s="892" t="s">
        <v>171</v>
      </c>
      <c r="AQ35" s="884"/>
      <c r="AR35" s="884"/>
      <c r="AS35" s="884" t="s">
        <v>169</v>
      </c>
      <c r="AT35" s="884"/>
      <c r="AU35" s="885"/>
      <c r="AV35" s="890" t="s">
        <v>170</v>
      </c>
      <c r="AW35" s="884"/>
      <c r="AX35" s="891"/>
      <c r="AY35" s="892" t="s">
        <v>171</v>
      </c>
      <c r="AZ35" s="884"/>
      <c r="BA35" s="884"/>
      <c r="BB35" s="884" t="s">
        <v>169</v>
      </c>
      <c r="BC35" s="884"/>
      <c r="BD35" s="885"/>
      <c r="BE35" s="890" t="s">
        <v>170</v>
      </c>
      <c r="BF35" s="884"/>
      <c r="BG35" s="891"/>
      <c r="BH35" s="892" t="s">
        <v>171</v>
      </c>
      <c r="BI35" s="884"/>
      <c r="BJ35" s="884"/>
      <c r="BN35" s="64"/>
      <c r="BO35" s="64"/>
      <c r="DN35" s="64"/>
      <c r="DO35" s="64"/>
      <c r="DP35" s="64"/>
      <c r="DQ35" s="64"/>
      <c r="DR35" s="64"/>
      <c r="DS35" s="64"/>
      <c r="DT35" s="64"/>
      <c r="DU35" s="64"/>
      <c r="DV35" s="64"/>
      <c r="DW35" s="64"/>
      <c r="DX35" s="64"/>
    </row>
    <row r="36" spans="1:128" ht="24.95" customHeight="1">
      <c r="A36" s="973"/>
      <c r="B36" s="973"/>
      <c r="C36" s="973"/>
      <c r="D36" s="973"/>
      <c r="E36" s="973"/>
      <c r="F36" s="973"/>
      <c r="G36" s="973"/>
      <c r="H36" s="973"/>
      <c r="I36" s="897">
        <f>SUM(④食事申込書!N23:V23)</f>
        <v>0</v>
      </c>
      <c r="J36" s="898"/>
      <c r="K36" s="72" t="s">
        <v>172</v>
      </c>
      <c r="L36" s="913">
        <f>SUM(④食事申込書!Z23:AE23)</f>
        <v>0</v>
      </c>
      <c r="M36" s="898"/>
      <c r="N36" s="73" t="s">
        <v>172</v>
      </c>
      <c r="O36" s="913">
        <f>SUM(④食事申込書!AL23:AW23)</f>
        <v>0</v>
      </c>
      <c r="P36" s="898"/>
      <c r="Q36" s="74" t="s">
        <v>172</v>
      </c>
      <c r="R36" s="897">
        <f>SUM(④食事申込書!N26:V26)</f>
        <v>0</v>
      </c>
      <c r="S36" s="898"/>
      <c r="T36" s="72" t="s">
        <v>172</v>
      </c>
      <c r="U36" s="913">
        <f>SUM(④食事申込書!Z26:AE26)</f>
        <v>0</v>
      </c>
      <c r="V36" s="898"/>
      <c r="W36" s="73" t="s">
        <v>172</v>
      </c>
      <c r="X36" s="913">
        <f>SUM(④食事申込書!AL26:AW26)</f>
        <v>0</v>
      </c>
      <c r="Y36" s="898"/>
      <c r="Z36" s="74" t="s">
        <v>172</v>
      </c>
      <c r="AA36" s="897">
        <f>SUM(④食事申込書!N29:V29)</f>
        <v>0</v>
      </c>
      <c r="AB36" s="898"/>
      <c r="AC36" s="72" t="s">
        <v>172</v>
      </c>
      <c r="AD36" s="913">
        <f>SUM(④食事申込書!Z29:AE29)</f>
        <v>0</v>
      </c>
      <c r="AE36" s="898"/>
      <c r="AF36" s="73" t="s">
        <v>172</v>
      </c>
      <c r="AG36" s="913">
        <f>SUM(④食事申込書!AL29:AW29)</f>
        <v>0</v>
      </c>
      <c r="AH36" s="898"/>
      <c r="AI36" s="74" t="s">
        <v>172</v>
      </c>
      <c r="AJ36" s="897">
        <f>SUM(④食事申込書!N32:V32)</f>
        <v>0</v>
      </c>
      <c r="AK36" s="898"/>
      <c r="AL36" s="72" t="s">
        <v>172</v>
      </c>
      <c r="AM36" s="913">
        <f>SUM(④食事申込書!Z32:AE32)</f>
        <v>0</v>
      </c>
      <c r="AN36" s="898"/>
      <c r="AO36" s="73" t="s">
        <v>172</v>
      </c>
      <c r="AP36" s="913">
        <f>SUM(④食事申込書!AL32:AW32)</f>
        <v>0</v>
      </c>
      <c r="AQ36" s="898"/>
      <c r="AR36" s="74" t="s">
        <v>172</v>
      </c>
      <c r="AS36" s="887"/>
      <c r="AT36" s="888"/>
      <c r="AU36" s="72" t="s">
        <v>172</v>
      </c>
      <c r="AV36" s="893"/>
      <c r="AW36" s="888"/>
      <c r="AX36" s="73" t="s">
        <v>172</v>
      </c>
      <c r="AY36" s="893"/>
      <c r="AZ36" s="888"/>
      <c r="BA36" s="74" t="s">
        <v>172</v>
      </c>
      <c r="BB36" s="887"/>
      <c r="BC36" s="888"/>
      <c r="BD36" s="72" t="s">
        <v>172</v>
      </c>
      <c r="BE36" s="893"/>
      <c r="BF36" s="888"/>
      <c r="BG36" s="73" t="s">
        <v>172</v>
      </c>
      <c r="BH36" s="893"/>
      <c r="BI36" s="888"/>
      <c r="BJ36" s="74" t="s">
        <v>172</v>
      </c>
      <c r="BN36" s="64"/>
      <c r="BO36" s="64"/>
      <c r="DN36" s="64"/>
      <c r="DO36" s="64"/>
      <c r="DP36" s="64"/>
      <c r="DQ36" s="64"/>
      <c r="DR36" s="64"/>
      <c r="DS36" s="64"/>
      <c r="DT36" s="64"/>
      <c r="DU36" s="64"/>
      <c r="DV36" s="64"/>
      <c r="DW36" s="64"/>
      <c r="DX36" s="64"/>
    </row>
    <row r="37" spans="1:128" ht="24.95" customHeight="1">
      <c r="A37" s="973" t="s">
        <v>173</v>
      </c>
      <c r="B37" s="973"/>
      <c r="C37" s="973"/>
      <c r="D37" s="973"/>
      <c r="E37" s="973"/>
      <c r="F37" s="973"/>
      <c r="G37" s="973"/>
      <c r="H37" s="973"/>
      <c r="I37" s="895" t="s">
        <v>161</v>
      </c>
      <c r="J37" s="895"/>
      <c r="K37" s="895"/>
      <c r="L37" s="975"/>
      <c r="M37" s="75"/>
      <c r="N37" s="894" t="s">
        <v>165</v>
      </c>
      <c r="O37" s="895"/>
      <c r="P37" s="895"/>
      <c r="Q37" s="895"/>
      <c r="R37" s="895" t="s">
        <v>161</v>
      </c>
      <c r="S37" s="895"/>
      <c r="T37" s="895"/>
      <c r="U37" s="975"/>
      <c r="V37" s="75"/>
      <c r="W37" s="894" t="s">
        <v>165</v>
      </c>
      <c r="X37" s="895"/>
      <c r="Y37" s="895"/>
      <c r="Z37" s="895"/>
      <c r="AA37" s="895" t="s">
        <v>161</v>
      </c>
      <c r="AB37" s="895"/>
      <c r="AC37" s="895"/>
      <c r="AD37" s="975"/>
      <c r="AE37" s="75"/>
      <c r="AF37" s="894" t="s">
        <v>165</v>
      </c>
      <c r="AG37" s="895"/>
      <c r="AH37" s="895"/>
      <c r="AI37" s="895"/>
      <c r="AJ37" s="895" t="s">
        <v>161</v>
      </c>
      <c r="AK37" s="895"/>
      <c r="AL37" s="895"/>
      <c r="AM37" s="975"/>
      <c r="AN37" s="75"/>
      <c r="AO37" s="894" t="s">
        <v>165</v>
      </c>
      <c r="AP37" s="895"/>
      <c r="AQ37" s="895"/>
      <c r="AR37" s="895"/>
      <c r="AS37" s="895" t="s">
        <v>161</v>
      </c>
      <c r="AT37" s="895"/>
      <c r="AU37" s="895"/>
      <c r="AV37" s="975"/>
      <c r="AW37" s="75"/>
      <c r="AX37" s="894" t="s">
        <v>165</v>
      </c>
      <c r="AY37" s="895"/>
      <c r="AZ37" s="895"/>
      <c r="BA37" s="895"/>
      <c r="BB37" s="895" t="s">
        <v>161</v>
      </c>
      <c r="BC37" s="895"/>
      <c r="BD37" s="895"/>
      <c r="BE37" s="975"/>
      <c r="BF37" s="75"/>
      <c r="BG37" s="894" t="s">
        <v>165</v>
      </c>
      <c r="BH37" s="895"/>
      <c r="BI37" s="895"/>
      <c r="BJ37" s="895"/>
      <c r="BN37" s="64"/>
      <c r="BO37" s="64"/>
      <c r="DN37" s="64"/>
      <c r="DO37" s="64"/>
      <c r="DP37" s="64"/>
      <c r="DQ37" s="64"/>
      <c r="DR37" s="64"/>
      <c r="DS37" s="64"/>
      <c r="DT37" s="64"/>
      <c r="DU37" s="64"/>
      <c r="DV37" s="64"/>
      <c r="DW37" s="64"/>
      <c r="DX37" s="64"/>
    </row>
    <row r="38" spans="1:128" ht="24.95" customHeight="1">
      <c r="A38" s="973"/>
      <c r="B38" s="973"/>
      <c r="C38" s="973"/>
      <c r="D38" s="973"/>
      <c r="E38" s="973"/>
      <c r="F38" s="973"/>
      <c r="G38" s="973"/>
      <c r="H38" s="973"/>
      <c r="I38" s="887">
        <f>③使用明細書!J16</f>
        <v>0</v>
      </c>
      <c r="J38" s="887"/>
      <c r="K38" s="888"/>
      <c r="L38" s="76" t="s">
        <v>172</v>
      </c>
      <c r="M38" s="77"/>
      <c r="N38" s="886">
        <f>③使用明細書!M16</f>
        <v>0</v>
      </c>
      <c r="O38" s="887"/>
      <c r="P38" s="888"/>
      <c r="Q38" s="78" t="s">
        <v>172</v>
      </c>
      <c r="R38" s="887">
        <f>③使用明細書!T16</f>
        <v>0</v>
      </c>
      <c r="S38" s="887"/>
      <c r="T38" s="888"/>
      <c r="U38" s="76" t="s">
        <v>172</v>
      </c>
      <c r="V38" s="77"/>
      <c r="W38" s="886">
        <f>③使用明細書!W16</f>
        <v>0</v>
      </c>
      <c r="X38" s="887"/>
      <c r="Y38" s="888"/>
      <c r="Z38" s="78" t="s">
        <v>172</v>
      </c>
      <c r="AA38" s="887">
        <f>③使用明細書!AD16</f>
        <v>0</v>
      </c>
      <c r="AB38" s="887"/>
      <c r="AC38" s="888"/>
      <c r="AD38" s="76" t="s">
        <v>172</v>
      </c>
      <c r="AE38" s="77"/>
      <c r="AF38" s="886">
        <f>③使用明細書!AG16</f>
        <v>0</v>
      </c>
      <c r="AG38" s="887"/>
      <c r="AH38" s="888"/>
      <c r="AI38" s="78" t="s">
        <v>172</v>
      </c>
      <c r="AJ38" s="887"/>
      <c r="AK38" s="887"/>
      <c r="AL38" s="888"/>
      <c r="AM38" s="76" t="s">
        <v>172</v>
      </c>
      <c r="AN38" s="77"/>
      <c r="AO38" s="886"/>
      <c r="AP38" s="887"/>
      <c r="AQ38" s="888"/>
      <c r="AR38" s="78" t="s">
        <v>172</v>
      </c>
      <c r="AS38" s="887"/>
      <c r="AT38" s="887"/>
      <c r="AU38" s="888"/>
      <c r="AV38" s="76" t="s">
        <v>172</v>
      </c>
      <c r="AW38" s="77"/>
      <c r="AX38" s="886"/>
      <c r="AY38" s="887"/>
      <c r="AZ38" s="888"/>
      <c r="BA38" s="78" t="s">
        <v>172</v>
      </c>
      <c r="BB38" s="887"/>
      <c r="BC38" s="887"/>
      <c r="BD38" s="888"/>
      <c r="BE38" s="76" t="s">
        <v>172</v>
      </c>
      <c r="BF38" s="77"/>
      <c r="BG38" s="886"/>
      <c r="BH38" s="887"/>
      <c r="BI38" s="888"/>
      <c r="BJ38" s="78" t="s">
        <v>172</v>
      </c>
      <c r="BN38" s="64"/>
      <c r="BO38" s="64"/>
      <c r="DN38" s="64"/>
      <c r="DO38" s="64"/>
      <c r="DP38" s="64"/>
      <c r="DQ38" s="64"/>
      <c r="DR38" s="64"/>
      <c r="DS38" s="64"/>
      <c r="DT38" s="64"/>
      <c r="DU38" s="64"/>
      <c r="DV38" s="64"/>
      <c r="DW38" s="64"/>
      <c r="DX38" s="64"/>
    </row>
    <row r="39" spans="1:128" ht="24.95" customHeight="1">
      <c r="A39" s="979" t="s">
        <v>174</v>
      </c>
      <c r="B39" s="979"/>
      <c r="C39" s="979"/>
      <c r="D39" s="979"/>
      <c r="E39" s="979"/>
      <c r="F39" s="979"/>
      <c r="G39" s="979"/>
      <c r="H39" s="979"/>
      <c r="I39" s="986" t="s">
        <v>750</v>
      </c>
      <c r="J39" s="987"/>
      <c r="K39" s="987"/>
      <c r="L39" s="987"/>
      <c r="M39" s="987"/>
      <c r="N39" s="882" t="s">
        <v>175</v>
      </c>
      <c r="O39" s="882"/>
      <c r="P39" s="882"/>
      <c r="Q39" s="882"/>
      <c r="R39" s="882"/>
      <c r="S39" s="882"/>
      <c r="T39" s="882"/>
      <c r="U39" s="882"/>
      <c r="V39" s="882"/>
      <c r="W39" s="882"/>
      <c r="X39" s="882"/>
      <c r="Y39" s="882"/>
      <c r="Z39" s="882"/>
      <c r="AA39" s="882"/>
      <c r="AB39" s="882"/>
      <c r="AC39" s="882"/>
      <c r="AD39" s="882"/>
      <c r="AE39" s="882"/>
      <c r="AF39" s="882"/>
      <c r="AG39" s="882"/>
      <c r="AH39" s="882"/>
      <c r="AI39" s="882"/>
      <c r="AJ39" s="882"/>
      <c r="AK39" s="882"/>
      <c r="AL39" s="882"/>
      <c r="AM39" s="882"/>
      <c r="AN39" s="882"/>
      <c r="AO39" s="882"/>
      <c r="AP39" s="882"/>
      <c r="AQ39" s="882"/>
      <c r="AR39" s="882"/>
      <c r="AS39" s="882"/>
      <c r="AT39" s="882"/>
      <c r="AU39" s="882"/>
      <c r="AV39" s="985"/>
      <c r="AW39" s="985"/>
      <c r="AX39" s="910"/>
      <c r="AY39" s="910"/>
      <c r="AZ39" s="910"/>
      <c r="BA39" s="910"/>
      <c r="BB39" s="910"/>
      <c r="BC39" s="910"/>
      <c r="BD39" s="914"/>
      <c r="BE39" s="914"/>
      <c r="BF39" s="914"/>
      <c r="BG39" s="914"/>
      <c r="BH39" s="914"/>
      <c r="BI39" s="914"/>
      <c r="BJ39" s="915"/>
      <c r="BN39" s="64"/>
      <c r="BO39" s="903" t="s">
        <v>176</v>
      </c>
      <c r="BP39" s="904"/>
      <c r="BQ39" s="904"/>
      <c r="BR39" s="904"/>
      <c r="BS39" s="904"/>
      <c r="BT39" s="904"/>
      <c r="BU39" s="904"/>
      <c r="BV39" s="904"/>
      <c r="BW39" s="904"/>
      <c r="BX39" s="905"/>
      <c r="DN39" s="64"/>
      <c r="DO39" s="64"/>
      <c r="DP39" s="64"/>
      <c r="DQ39" s="64"/>
      <c r="DR39" s="64"/>
      <c r="DS39" s="64"/>
      <c r="DT39" s="64"/>
      <c r="DU39" s="64"/>
      <c r="DV39" s="64"/>
      <c r="DW39" s="64"/>
      <c r="DX39" s="64"/>
    </row>
    <row r="40" spans="1:128" ht="24.95" customHeight="1">
      <c r="A40" s="979"/>
      <c r="B40" s="979"/>
      <c r="C40" s="979"/>
      <c r="D40" s="979"/>
      <c r="E40" s="979"/>
      <c r="F40" s="979"/>
      <c r="G40" s="979"/>
      <c r="H40" s="979"/>
      <c r="I40" s="883"/>
      <c r="J40" s="878"/>
      <c r="K40" s="878"/>
      <c r="L40" s="878"/>
      <c r="M40" s="878"/>
      <c r="N40" s="878"/>
      <c r="O40" s="878"/>
      <c r="P40" s="878"/>
      <c r="Q40" s="878"/>
      <c r="R40" s="878"/>
      <c r="S40" s="878"/>
      <c r="T40" s="878"/>
      <c r="U40" s="878"/>
      <c r="V40" s="878"/>
      <c r="W40" s="878"/>
      <c r="X40" s="878"/>
      <c r="Y40" s="878"/>
      <c r="Z40" s="878"/>
      <c r="AA40" s="878"/>
      <c r="AB40" s="878"/>
      <c r="AC40" s="878"/>
      <c r="AD40" s="878"/>
      <c r="AE40" s="878"/>
      <c r="AF40" s="878"/>
      <c r="AG40" s="878"/>
      <c r="AH40" s="878"/>
      <c r="AI40" s="878"/>
      <c r="AJ40" s="878"/>
      <c r="AK40" s="878"/>
      <c r="AL40" s="878"/>
      <c r="AM40" s="878"/>
      <c r="AN40" s="878"/>
      <c r="AO40" s="878"/>
      <c r="AP40" s="878"/>
      <c r="AQ40" s="878"/>
      <c r="AR40" s="878"/>
      <c r="AS40" s="878"/>
      <c r="AT40" s="878"/>
      <c r="AU40" s="878"/>
      <c r="AV40" s="878"/>
      <c r="AW40" s="878"/>
      <c r="AX40" s="878"/>
      <c r="AY40" s="878"/>
      <c r="AZ40" s="878"/>
      <c r="BA40" s="878"/>
      <c r="BB40" s="878"/>
      <c r="BC40" s="878"/>
      <c r="BD40" s="878"/>
      <c r="BE40" s="878"/>
      <c r="BF40" s="878"/>
      <c r="BG40" s="865"/>
      <c r="BH40" s="865"/>
      <c r="BI40" s="865"/>
      <c r="BJ40" s="866"/>
      <c r="BN40" s="64"/>
      <c r="BO40" s="903" t="s">
        <v>177</v>
      </c>
      <c r="BP40" s="904"/>
      <c r="BQ40" s="904"/>
      <c r="BR40" s="904"/>
      <c r="BS40" s="904"/>
      <c r="BT40" s="904"/>
      <c r="BU40" s="904"/>
      <c r="BV40" s="904"/>
      <c r="BW40" s="904"/>
      <c r="BX40" s="905"/>
      <c r="DN40" s="64"/>
      <c r="DO40" s="64"/>
      <c r="DP40" s="64"/>
      <c r="DQ40" s="64"/>
      <c r="DR40" s="64"/>
      <c r="DS40" s="64"/>
      <c r="DT40" s="64"/>
      <c r="DU40" s="64"/>
      <c r="DV40" s="64"/>
      <c r="DW40" s="64"/>
      <c r="DX40" s="64"/>
    </row>
    <row r="41" spans="1:128" ht="24.95" customHeight="1">
      <c r="A41" s="979" t="s">
        <v>178</v>
      </c>
      <c r="B41" s="979"/>
      <c r="C41" s="979"/>
      <c r="D41" s="979"/>
      <c r="E41" s="979"/>
      <c r="F41" s="979"/>
      <c r="G41" s="979"/>
      <c r="H41" s="979"/>
      <c r="I41" s="981"/>
      <c r="J41" s="982"/>
      <c r="K41" s="982"/>
      <c r="L41" s="982"/>
      <c r="M41" s="982"/>
      <c r="N41" s="982"/>
      <c r="O41" s="982"/>
      <c r="P41" s="982"/>
      <c r="Q41" s="982"/>
      <c r="R41" s="982"/>
      <c r="S41" s="982"/>
      <c r="T41" s="982"/>
      <c r="U41" s="982"/>
      <c r="V41" s="982"/>
      <c r="W41" s="982"/>
      <c r="X41" s="982"/>
      <c r="Y41" s="982"/>
      <c r="Z41" s="982"/>
      <c r="AA41" s="982"/>
      <c r="AB41" s="982"/>
      <c r="AC41" s="982"/>
      <c r="AD41" s="982"/>
      <c r="AE41" s="982"/>
      <c r="AF41" s="982"/>
      <c r="AG41" s="982"/>
      <c r="AH41" s="982"/>
      <c r="AI41" s="982"/>
      <c r="AJ41" s="982"/>
      <c r="AK41" s="982"/>
      <c r="AL41" s="982"/>
      <c r="AM41" s="982"/>
      <c r="AN41" s="982"/>
      <c r="AO41" s="982"/>
      <c r="AP41" s="982"/>
      <c r="AQ41" s="982"/>
      <c r="AR41" s="982"/>
      <c r="AS41" s="982"/>
      <c r="AT41" s="982"/>
      <c r="AU41" s="982"/>
      <c r="AV41" s="982"/>
      <c r="AW41" s="982"/>
      <c r="AX41" s="982"/>
      <c r="AY41" s="982"/>
      <c r="AZ41" s="982"/>
      <c r="BA41" s="982"/>
      <c r="BB41" s="982"/>
      <c r="BC41" s="982"/>
      <c r="BD41" s="982"/>
      <c r="BE41" s="982"/>
      <c r="BF41" s="982"/>
      <c r="BG41" s="982"/>
      <c r="BH41" s="982"/>
      <c r="BI41" s="982"/>
      <c r="BJ41" s="983"/>
      <c r="BN41" s="64"/>
      <c r="BO41" s="903" t="s">
        <v>179</v>
      </c>
      <c r="BP41" s="904"/>
      <c r="BQ41" s="904"/>
      <c r="BR41" s="904"/>
      <c r="BS41" s="904"/>
      <c r="BT41" s="904"/>
      <c r="BU41" s="904"/>
      <c r="BV41" s="904"/>
      <c r="BW41" s="904"/>
      <c r="BX41" s="905"/>
      <c r="DN41" s="64"/>
      <c r="DO41" s="64"/>
      <c r="DP41" s="64"/>
      <c r="DQ41" s="64" t="s">
        <v>109</v>
      </c>
      <c r="DR41" s="64"/>
      <c r="DS41" s="64"/>
      <c r="DT41" s="64"/>
      <c r="DU41" s="64"/>
      <c r="DV41" s="64"/>
      <c r="DW41" s="64"/>
      <c r="DX41" s="64"/>
    </row>
    <row r="42" spans="1:128" ht="24.95" customHeight="1">
      <c r="A42" s="979"/>
      <c r="B42" s="979"/>
      <c r="C42" s="979"/>
      <c r="D42" s="979"/>
      <c r="E42" s="979"/>
      <c r="F42" s="979"/>
      <c r="G42" s="979"/>
      <c r="H42" s="979"/>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c r="AU42" s="984"/>
      <c r="AV42" s="984"/>
      <c r="AW42" s="984"/>
      <c r="AX42" s="984"/>
      <c r="AY42" s="984"/>
      <c r="AZ42" s="984"/>
      <c r="BA42" s="984"/>
      <c r="BB42" s="984"/>
      <c r="BC42" s="984"/>
      <c r="BD42" s="984"/>
      <c r="BE42" s="984"/>
      <c r="BF42" s="984"/>
      <c r="BG42" s="984"/>
      <c r="BH42" s="984"/>
      <c r="BI42" s="984"/>
      <c r="BJ42" s="984"/>
      <c r="BN42" s="64"/>
      <c r="BO42" s="903" t="s">
        <v>180</v>
      </c>
      <c r="BP42" s="904"/>
      <c r="BQ42" s="904"/>
      <c r="BR42" s="904"/>
      <c r="BS42" s="904"/>
      <c r="BT42" s="904"/>
      <c r="BU42" s="904"/>
      <c r="BV42" s="904"/>
      <c r="BW42" s="904"/>
      <c r="BX42" s="905"/>
      <c r="DN42" s="64"/>
      <c r="DO42" s="64"/>
      <c r="DP42" s="64"/>
      <c r="DQ42" s="64"/>
      <c r="DR42" s="64"/>
      <c r="DS42" s="64"/>
      <c r="DT42" s="64"/>
      <c r="DU42" s="64"/>
      <c r="DV42" s="64"/>
      <c r="DW42" s="64"/>
      <c r="DX42" s="64"/>
    </row>
    <row r="43" spans="1:128" ht="24.95" customHeight="1">
      <c r="A43" s="979" t="s">
        <v>181</v>
      </c>
      <c r="B43" s="979"/>
      <c r="C43" s="979"/>
      <c r="D43" s="979"/>
      <c r="E43" s="979"/>
      <c r="F43" s="979"/>
      <c r="G43" s="979"/>
      <c r="H43" s="979"/>
      <c r="I43" s="876" t="s">
        <v>182</v>
      </c>
      <c r="J43" s="877"/>
      <c r="K43" s="877"/>
      <c r="L43" s="877"/>
      <c r="M43" s="877"/>
      <c r="N43" s="877"/>
      <c r="O43" s="877"/>
      <c r="P43" s="877"/>
      <c r="Q43" s="877"/>
      <c r="R43" s="877"/>
      <c r="S43" s="877"/>
      <c r="T43" s="877"/>
      <c r="U43" s="916"/>
      <c r="V43" s="916"/>
      <c r="W43" s="916"/>
      <c r="X43" s="916"/>
      <c r="Y43" s="879" t="s">
        <v>183</v>
      </c>
      <c r="Z43" s="879"/>
      <c r="AA43" s="879"/>
      <c r="AB43" s="879"/>
      <c r="AC43" s="879"/>
      <c r="AD43" s="877" t="s">
        <v>148</v>
      </c>
      <c r="AE43" s="877"/>
      <c r="AF43" s="877" t="s">
        <v>184</v>
      </c>
      <c r="AG43" s="877"/>
      <c r="AH43" s="877"/>
      <c r="AI43" s="877"/>
      <c r="AJ43" s="877"/>
      <c r="AK43" s="877"/>
      <c r="AL43" s="877"/>
      <c r="AM43" s="877"/>
      <c r="AN43" s="877"/>
      <c r="AO43" s="877"/>
      <c r="AP43" s="877"/>
      <c r="AQ43" s="877"/>
      <c r="AR43" s="916"/>
      <c r="AS43" s="916"/>
      <c r="AT43" s="916"/>
      <c r="AU43" s="916"/>
      <c r="AV43" s="879" t="s">
        <v>183</v>
      </c>
      <c r="AW43" s="879"/>
      <c r="AX43" s="879"/>
      <c r="AY43" s="879"/>
      <c r="AZ43" s="879"/>
      <c r="BA43" s="879"/>
      <c r="BB43" s="879"/>
      <c r="BC43" s="879"/>
      <c r="BD43" s="879"/>
      <c r="BE43" s="879"/>
      <c r="BF43" s="879"/>
      <c r="BG43" s="879"/>
      <c r="BH43" s="879"/>
      <c r="BI43" s="879"/>
      <c r="BJ43" s="880"/>
      <c r="BN43" s="64"/>
      <c r="BO43" s="903" t="s">
        <v>185</v>
      </c>
      <c r="BP43" s="904"/>
      <c r="BQ43" s="904"/>
      <c r="BR43" s="904"/>
      <c r="BS43" s="904"/>
      <c r="BT43" s="904"/>
      <c r="BU43" s="904"/>
      <c r="BV43" s="904"/>
      <c r="BW43" s="904"/>
      <c r="BX43" s="905"/>
      <c r="DN43" s="64"/>
      <c r="DO43" s="64"/>
      <c r="DP43" s="64"/>
      <c r="DQ43" s="64"/>
      <c r="DR43" s="64"/>
      <c r="DS43" s="64"/>
      <c r="DT43" s="64"/>
      <c r="DU43" s="64"/>
      <c r="DV43" s="64"/>
      <c r="DW43" s="64"/>
      <c r="DX43" s="64"/>
    </row>
    <row r="44" spans="1:128" ht="24.95" customHeight="1">
      <c r="A44" s="973" t="s">
        <v>186</v>
      </c>
      <c r="B44" s="973"/>
      <c r="C44" s="973"/>
      <c r="D44" s="973"/>
      <c r="E44" s="973"/>
      <c r="F44" s="973"/>
      <c r="G44" s="973"/>
      <c r="H44" s="973"/>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c r="AU44" s="980"/>
      <c r="AV44" s="980"/>
      <c r="AW44" s="980"/>
      <c r="AX44" s="980"/>
      <c r="AY44" s="980"/>
      <c r="AZ44" s="980"/>
      <c r="BA44" s="980"/>
      <c r="BB44" s="980"/>
      <c r="BC44" s="980"/>
      <c r="BD44" s="980"/>
      <c r="BE44" s="980"/>
      <c r="BF44" s="980"/>
      <c r="BG44" s="980"/>
      <c r="BH44" s="980"/>
      <c r="BI44" s="980"/>
      <c r="BJ44" s="980"/>
      <c r="BN44" s="64"/>
      <c r="BO44" s="903" t="s">
        <v>187</v>
      </c>
      <c r="BP44" s="904"/>
      <c r="BQ44" s="904"/>
      <c r="BR44" s="904"/>
      <c r="BS44" s="904"/>
      <c r="BT44" s="904"/>
      <c r="BU44" s="904"/>
      <c r="BV44" s="904"/>
      <c r="BW44" s="904"/>
      <c r="BX44" s="905"/>
      <c r="DN44" s="64"/>
      <c r="DO44" s="64"/>
      <c r="DP44" s="64"/>
      <c r="DQ44" s="64"/>
      <c r="DR44" s="64"/>
      <c r="DS44" s="64"/>
      <c r="DT44" s="64"/>
      <c r="DU44" s="64"/>
      <c r="DV44" s="64"/>
      <c r="DW44" s="64"/>
      <c r="DX44" s="64"/>
    </row>
    <row r="45" spans="1:128" ht="50.1" customHeight="1">
      <c r="A45" s="900" t="s">
        <v>188</v>
      </c>
      <c r="B45" s="901"/>
      <c r="C45" s="901"/>
      <c r="D45" s="901"/>
      <c r="E45" s="901"/>
      <c r="F45" s="901"/>
      <c r="G45" s="901"/>
      <c r="H45" s="901"/>
      <c r="I45" s="901"/>
      <c r="J45" s="901"/>
      <c r="K45" s="901"/>
      <c r="L45" s="901"/>
      <c r="M45" s="901"/>
      <c r="N45" s="901"/>
      <c r="O45" s="901"/>
      <c r="P45" s="901"/>
      <c r="Q45" s="901"/>
      <c r="R45" s="901"/>
      <c r="S45" s="901"/>
      <c r="T45" s="901"/>
      <c r="U45" s="901"/>
      <c r="V45" s="901"/>
      <c r="W45" s="901"/>
      <c r="X45" s="901"/>
      <c r="Y45" s="901"/>
      <c r="Z45" s="901"/>
      <c r="AA45" s="901"/>
      <c r="AB45" s="901"/>
      <c r="AC45" s="901"/>
      <c r="AD45" s="901"/>
      <c r="AE45" s="901"/>
      <c r="AF45" s="901"/>
      <c r="AG45" s="901"/>
      <c r="AH45" s="901"/>
      <c r="AI45" s="901"/>
      <c r="AJ45" s="901"/>
      <c r="AK45" s="901"/>
      <c r="AL45" s="901"/>
      <c r="AM45" s="901"/>
      <c r="AN45" s="901"/>
      <c r="AO45" s="901"/>
      <c r="AP45" s="901"/>
      <c r="AQ45" s="901"/>
      <c r="AR45" s="901"/>
      <c r="AS45" s="901"/>
      <c r="AT45" s="901"/>
      <c r="AU45" s="901"/>
      <c r="AV45" s="901"/>
      <c r="AW45" s="901"/>
      <c r="AX45" s="901"/>
      <c r="AY45" s="901"/>
      <c r="AZ45" s="901"/>
      <c r="BA45" s="901"/>
      <c r="BB45" s="901"/>
      <c r="BC45" s="901"/>
      <c r="BD45" s="901"/>
      <c r="BE45" s="901"/>
      <c r="BF45" s="901"/>
      <c r="BG45" s="901"/>
      <c r="BH45" s="901"/>
      <c r="BI45" s="901"/>
      <c r="BJ45" s="902"/>
      <c r="BN45" s="64"/>
      <c r="BO45" s="64"/>
      <c r="DN45" s="64"/>
      <c r="DO45" s="64"/>
      <c r="DP45" s="64"/>
      <c r="DQ45" s="64"/>
    </row>
    <row r="46" spans="1:128" ht="18" customHeight="1">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868" t="s">
        <v>706</v>
      </c>
      <c r="AG46" s="869"/>
      <c r="AH46" s="869"/>
      <c r="AI46" s="869"/>
      <c r="AJ46" s="86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N46" s="64"/>
      <c r="BO46" s="64"/>
      <c r="DN46" s="64"/>
      <c r="DO46" s="64"/>
      <c r="DP46" s="64"/>
      <c r="DQ46" s="64"/>
      <c r="DR46" s="64"/>
      <c r="DS46" s="64"/>
      <c r="DT46" s="64"/>
      <c r="DU46" s="64"/>
      <c r="DV46" s="64"/>
      <c r="DW46" s="64"/>
      <c r="DX46" s="64"/>
    </row>
    <row r="47" spans="1:128" ht="13.5">
      <c r="BN47" s="64"/>
      <c r="BO47" s="64"/>
      <c r="DN47" s="64"/>
      <c r="DO47" s="64"/>
      <c r="DP47" s="64"/>
      <c r="DQ47" s="64"/>
      <c r="DR47" s="64"/>
      <c r="DS47" s="64"/>
      <c r="DT47" s="64"/>
      <c r="DU47" s="64"/>
      <c r="DV47" s="64"/>
      <c r="DW47" s="64"/>
      <c r="DX47" s="64"/>
    </row>
    <row r="48" spans="1:128" ht="13.5">
      <c r="BN48" s="64"/>
      <c r="BO48" s="64"/>
      <c r="DN48" s="64"/>
      <c r="DO48" s="64"/>
      <c r="DP48" s="64"/>
      <c r="DQ48" s="64"/>
      <c r="DR48" s="64"/>
      <c r="DS48" s="64"/>
      <c r="DT48" s="64"/>
      <c r="DU48" s="64"/>
      <c r="DV48" s="64"/>
      <c r="DW48" s="64"/>
      <c r="DX48" s="64"/>
    </row>
    <row r="49" spans="66:128" ht="13.5">
      <c r="BN49" s="64"/>
      <c r="BO49" s="64"/>
      <c r="DN49" s="64"/>
      <c r="DO49" s="64"/>
      <c r="DP49" s="64"/>
      <c r="DQ49" s="64"/>
      <c r="DR49" s="64"/>
      <c r="DS49" s="64"/>
      <c r="DT49" s="64"/>
      <c r="DU49" s="64"/>
      <c r="DV49" s="64"/>
      <c r="DW49" s="64"/>
      <c r="DX49" s="64"/>
    </row>
    <row r="50" spans="66:128" ht="13.5">
      <c r="BN50" s="64"/>
      <c r="BO50" s="64"/>
      <c r="DN50" s="64"/>
      <c r="DO50" s="64"/>
      <c r="DP50" s="64"/>
      <c r="DQ50" s="64"/>
      <c r="DR50" s="64"/>
      <c r="DS50" s="64"/>
      <c r="DT50" s="64"/>
      <c r="DU50" s="64"/>
      <c r="DV50" s="64"/>
      <c r="DW50" s="64"/>
      <c r="DX50" s="64"/>
    </row>
    <row r="51" spans="66:128" ht="13.5">
      <c r="DR51" s="64"/>
      <c r="DS51" s="64"/>
      <c r="DT51" s="64"/>
      <c r="DU51" s="64"/>
      <c r="DV51" s="64"/>
      <c r="DW51" s="64"/>
      <c r="DX51" s="64"/>
    </row>
    <row r="52" spans="66:128" ht="13.5">
      <c r="DR52" s="64"/>
      <c r="DS52" s="64"/>
      <c r="DT52" s="64"/>
      <c r="DU52" s="64"/>
      <c r="DV52" s="64"/>
      <c r="DW52" s="64"/>
      <c r="DX52" s="64"/>
    </row>
    <row r="53" spans="66:128" ht="13.5">
      <c r="DR53" s="64"/>
      <c r="DS53" s="64"/>
      <c r="DT53" s="64"/>
      <c r="DU53" s="64"/>
      <c r="DV53" s="64"/>
      <c r="DW53" s="64"/>
      <c r="DX53" s="64"/>
    </row>
    <row r="54" spans="66:128" ht="13.5">
      <c r="DR54" s="64"/>
      <c r="DS54" s="64"/>
      <c r="DT54" s="64"/>
      <c r="DU54" s="64"/>
      <c r="DV54" s="64"/>
      <c r="DW54" s="64"/>
      <c r="DX54" s="64"/>
    </row>
    <row r="55" spans="66:128" ht="13.5">
      <c r="DR55" s="64"/>
      <c r="DS55" s="64"/>
      <c r="DT55" s="64"/>
      <c r="DU55" s="64"/>
      <c r="DV55" s="64"/>
      <c r="DW55" s="64"/>
      <c r="DX55" s="64"/>
    </row>
    <row r="56" spans="66:128" ht="13.5">
      <c r="DR56" s="64"/>
      <c r="DS56" s="64"/>
      <c r="DT56" s="64"/>
      <c r="DU56" s="64"/>
      <c r="DV56" s="64"/>
      <c r="DW56" s="64"/>
      <c r="DX56" s="64"/>
    </row>
    <row r="57" spans="66:128" ht="13.5">
      <c r="DR57" s="64"/>
      <c r="DS57" s="64"/>
      <c r="DT57" s="64"/>
      <c r="DU57" s="64"/>
      <c r="DV57" s="64"/>
      <c r="DW57" s="64"/>
      <c r="DX57" s="64"/>
    </row>
    <row r="58" spans="66:128" ht="13.5">
      <c r="DR58" s="64"/>
      <c r="DS58" s="64"/>
      <c r="DT58" s="64"/>
      <c r="DU58" s="64"/>
      <c r="DV58" s="64"/>
      <c r="DW58" s="64"/>
      <c r="DX58" s="64"/>
    </row>
    <row r="59" spans="66:128" ht="13.5">
      <c r="DR59" s="64"/>
      <c r="DS59" s="64"/>
      <c r="DT59" s="64"/>
      <c r="DU59" s="64"/>
      <c r="DV59" s="64"/>
      <c r="DW59" s="64"/>
      <c r="DX59" s="64"/>
    </row>
    <row r="60" spans="66:128" ht="13.5">
      <c r="DR60" s="64"/>
      <c r="DS60" s="64"/>
      <c r="DT60" s="64"/>
      <c r="DU60" s="64"/>
      <c r="DV60" s="64"/>
      <c r="DW60" s="64"/>
      <c r="DX60" s="64"/>
    </row>
    <row r="61" spans="66:128" ht="13.5">
      <c r="DR61" s="64"/>
      <c r="DS61" s="64"/>
      <c r="DT61" s="64"/>
      <c r="DU61" s="64"/>
      <c r="DV61" s="64"/>
      <c r="DW61" s="64"/>
      <c r="DX61" s="64"/>
    </row>
    <row r="62" spans="66:128" ht="13.5">
      <c r="DR62" s="64"/>
      <c r="DS62" s="64"/>
      <c r="DT62" s="64"/>
      <c r="DU62" s="64"/>
      <c r="DV62" s="64"/>
      <c r="DW62" s="64"/>
      <c r="DX62" s="64"/>
    </row>
    <row r="63" spans="66:128" ht="13.5">
      <c r="DR63" s="64"/>
      <c r="DS63" s="64"/>
      <c r="DT63" s="64"/>
      <c r="DU63" s="64"/>
      <c r="DV63" s="64"/>
      <c r="DW63" s="64"/>
      <c r="DX63" s="64"/>
    </row>
    <row r="64" spans="66:128" ht="13.5">
      <c r="DW64" s="64"/>
      <c r="DX64" s="64"/>
    </row>
    <row r="65" spans="127:128" ht="13.5">
      <c r="DW65" s="64"/>
      <c r="DX65" s="64"/>
    </row>
    <row r="66" spans="127:128" ht="13.5">
      <c r="DW66" s="64"/>
      <c r="DX66" s="64"/>
    </row>
  </sheetData>
  <sheetProtection selectLockedCells="1"/>
  <mergeCells count="199">
    <mergeCell ref="A43:H43"/>
    <mergeCell ref="A44:H44"/>
    <mergeCell ref="I44:BJ44"/>
    <mergeCell ref="A37:H38"/>
    <mergeCell ref="I37:L37"/>
    <mergeCell ref="N37:Q37"/>
    <mergeCell ref="R37:U37"/>
    <mergeCell ref="A39:H40"/>
    <mergeCell ref="A41:H42"/>
    <mergeCell ref="I41:BJ41"/>
    <mergeCell ref="N38:P38"/>
    <mergeCell ref="R38:T38"/>
    <mergeCell ref="W38:Y38"/>
    <mergeCell ref="AA38:AC38"/>
    <mergeCell ref="BB38:BD38"/>
    <mergeCell ref="S40:AB40"/>
    <mergeCell ref="AC40:AL40"/>
    <mergeCell ref="AF38:AH38"/>
    <mergeCell ref="I43:T43"/>
    <mergeCell ref="U43:X43"/>
    <mergeCell ref="I42:BJ42"/>
    <mergeCell ref="AV39:AW39"/>
    <mergeCell ref="I39:M39"/>
    <mergeCell ref="AF43:AQ43"/>
    <mergeCell ref="R36:S36"/>
    <mergeCell ref="U36:V36"/>
    <mergeCell ref="BB37:BE37"/>
    <mergeCell ref="AF37:AI37"/>
    <mergeCell ref="W37:Z37"/>
    <mergeCell ref="I38:K38"/>
    <mergeCell ref="AM36:AN36"/>
    <mergeCell ref="AX38:AZ38"/>
    <mergeCell ref="AJ38:AL38"/>
    <mergeCell ref="AO38:AQ38"/>
    <mergeCell ref="AS38:AU38"/>
    <mergeCell ref="AO37:AR37"/>
    <mergeCell ref="AJ37:AM37"/>
    <mergeCell ref="AS37:AV37"/>
    <mergeCell ref="AA37:AD37"/>
    <mergeCell ref="AD35:AF35"/>
    <mergeCell ref="AG35:AI35"/>
    <mergeCell ref="AY35:BA35"/>
    <mergeCell ref="A34:H36"/>
    <mergeCell ref="I34:Q34"/>
    <mergeCell ref="R34:Z34"/>
    <mergeCell ref="AA34:AI34"/>
    <mergeCell ref="AJ34:AR34"/>
    <mergeCell ref="X36:Y36"/>
    <mergeCell ref="X35:Z35"/>
    <mergeCell ref="AA35:AC35"/>
    <mergeCell ref="AV35:AX35"/>
    <mergeCell ref="AG36:AH36"/>
    <mergeCell ref="AP36:AQ36"/>
    <mergeCell ref="I35:K35"/>
    <mergeCell ref="L35:N35"/>
    <mergeCell ref="O35:Q35"/>
    <mergeCell ref="R35:T35"/>
    <mergeCell ref="AS36:AT36"/>
    <mergeCell ref="AA36:AB36"/>
    <mergeCell ref="U35:W35"/>
    <mergeCell ref="I36:J36"/>
    <mergeCell ref="L36:M36"/>
    <mergeCell ref="O36:P36"/>
    <mergeCell ref="A31:H31"/>
    <mergeCell ref="Z31:AG31"/>
    <mergeCell ref="A33:H33"/>
    <mergeCell ref="I33:K33"/>
    <mergeCell ref="L33:M33"/>
    <mergeCell ref="N33:T33"/>
    <mergeCell ref="U33:V33"/>
    <mergeCell ref="Z33:AB33"/>
    <mergeCell ref="I31:Y31"/>
    <mergeCell ref="A32:H32"/>
    <mergeCell ref="I32:BJ32"/>
    <mergeCell ref="AJ31:AZ31"/>
    <mergeCell ref="A29:H29"/>
    <mergeCell ref="I29:BJ29"/>
    <mergeCell ref="A30:H30"/>
    <mergeCell ref="AF30:AM30"/>
    <mergeCell ref="AR30:AS30"/>
    <mergeCell ref="AT30:AV30"/>
    <mergeCell ref="AX30:BI30"/>
    <mergeCell ref="I30:L30"/>
    <mergeCell ref="M30:N30"/>
    <mergeCell ref="O30:Q30"/>
    <mergeCell ref="BE26:BH26"/>
    <mergeCell ref="BI26:BJ26"/>
    <mergeCell ref="I27:L28"/>
    <mergeCell ref="M27:N27"/>
    <mergeCell ref="AP27:AS27"/>
    <mergeCell ref="AT27:BJ27"/>
    <mergeCell ref="Z27:AK27"/>
    <mergeCell ref="M28:BJ28"/>
    <mergeCell ref="A26:H28"/>
    <mergeCell ref="I26:L26"/>
    <mergeCell ref="M26:AO26"/>
    <mergeCell ref="AP26:AS26"/>
    <mergeCell ref="AT26:AZ26"/>
    <mergeCell ref="BA26:BD26"/>
    <mergeCell ref="O27:Y27"/>
    <mergeCell ref="AL27:AO27"/>
    <mergeCell ref="AI17:AM17"/>
    <mergeCell ref="AN17:BK17"/>
    <mergeCell ref="AI18:AM18"/>
    <mergeCell ref="AN18:BK18"/>
    <mergeCell ref="AI19:AM19"/>
    <mergeCell ref="AN19:BK19"/>
    <mergeCell ref="V14:AH14"/>
    <mergeCell ref="AI14:BK14"/>
    <mergeCell ref="V15:AH15"/>
    <mergeCell ref="AI15:BK15"/>
    <mergeCell ref="V16:AH16"/>
    <mergeCell ref="AI16:AM16"/>
    <mergeCell ref="AN16:BK16"/>
    <mergeCell ref="V12:AH12"/>
    <mergeCell ref="AI12:BK12"/>
    <mergeCell ref="V13:AH13"/>
    <mergeCell ref="AI13:BK13"/>
    <mergeCell ref="V10:AH10"/>
    <mergeCell ref="A5:X5"/>
    <mergeCell ref="V7:AH7"/>
    <mergeCell ref="V8:AH8"/>
    <mergeCell ref="AI8:BK8"/>
    <mergeCell ref="AI6:AJ6"/>
    <mergeCell ref="AI11:AJ11"/>
    <mergeCell ref="AT11:AV11"/>
    <mergeCell ref="AK11:AS11"/>
    <mergeCell ref="AW11:BK11"/>
    <mergeCell ref="AN4:AS4"/>
    <mergeCell ref="AT4:BK4"/>
    <mergeCell ref="AJ4:AM4"/>
    <mergeCell ref="AK6:AU6"/>
    <mergeCell ref="AI7:BK7"/>
    <mergeCell ref="AC1:AJ1"/>
    <mergeCell ref="AK1:AR1"/>
    <mergeCell ref="AS1:AZ1"/>
    <mergeCell ref="BD1:BK1"/>
    <mergeCell ref="AC2:AJ2"/>
    <mergeCell ref="AK2:AR2"/>
    <mergeCell ref="AS2:AZ2"/>
    <mergeCell ref="BD2:BK2"/>
    <mergeCell ref="AG25:AI25"/>
    <mergeCell ref="A45:BJ45"/>
    <mergeCell ref="BO39:BX39"/>
    <mergeCell ref="V9:AH9"/>
    <mergeCell ref="AI9:BK9"/>
    <mergeCell ref="AH31:AI31"/>
    <mergeCell ref="AX39:BC39"/>
    <mergeCell ref="BO41:BX41"/>
    <mergeCell ref="AI10:BK10"/>
    <mergeCell ref="V11:AH11"/>
    <mergeCell ref="BO42:BX42"/>
    <mergeCell ref="BO43:BX43"/>
    <mergeCell ref="BO44:BX44"/>
    <mergeCell ref="BO40:BX40"/>
    <mergeCell ref="AE33:AK33"/>
    <mergeCell ref="AL33:AM33"/>
    <mergeCell ref="BD33:BE33"/>
    <mergeCell ref="BE36:BF36"/>
    <mergeCell ref="AD36:AE36"/>
    <mergeCell ref="AC33:AD33"/>
    <mergeCell ref="AD43:AE43"/>
    <mergeCell ref="AY36:AZ36"/>
    <mergeCell ref="BD39:BJ39"/>
    <mergeCell ref="AR43:AU43"/>
    <mergeCell ref="BB35:BD35"/>
    <mergeCell ref="BB36:BC36"/>
    <mergeCell ref="BG37:BJ37"/>
    <mergeCell ref="AM35:AO35"/>
    <mergeCell ref="AP35:AR35"/>
    <mergeCell ref="AU33:AV33"/>
    <mergeCell ref="AW33:BC33"/>
    <mergeCell ref="AS35:AU35"/>
    <mergeCell ref="AJ36:AK36"/>
    <mergeCell ref="AX37:BA37"/>
    <mergeCell ref="BG40:BJ40"/>
    <mergeCell ref="E21:BF21"/>
    <mergeCell ref="A23:BJ23"/>
    <mergeCell ref="AF46:AJ46"/>
    <mergeCell ref="BI31:BJ31"/>
    <mergeCell ref="AS34:BA34"/>
    <mergeCell ref="S30:AD30"/>
    <mergeCell ref="AN30:AQ30"/>
    <mergeCell ref="AW40:BF40"/>
    <mergeCell ref="BA43:BJ43"/>
    <mergeCell ref="AQ33:AT33"/>
    <mergeCell ref="N39:AU39"/>
    <mergeCell ref="I40:R40"/>
    <mergeCell ref="AJ35:AL35"/>
    <mergeCell ref="BG38:BI38"/>
    <mergeCell ref="Y43:AC43"/>
    <mergeCell ref="BA31:BH31"/>
    <mergeCell ref="BB34:BJ34"/>
    <mergeCell ref="BE35:BG35"/>
    <mergeCell ref="BH35:BJ35"/>
    <mergeCell ref="BH36:BI36"/>
    <mergeCell ref="AV36:AW36"/>
    <mergeCell ref="AM40:AV40"/>
    <mergeCell ref="AV43:AZ43"/>
  </mergeCells>
  <phoneticPr fontId="2"/>
  <conditionalFormatting sqref="I38:K38 N38:P38 R38:T38 W38:Y38 AA38:AC38 AF38:AH38 AJ38:AL38 AO38:AQ38 AS38:AU38 AX38:AZ38 BB38:BD38 BG38:BI38">
    <cfRule type="cellIs" dxfId="174" priority="7" stopIfTrue="1" operator="equal">
      <formula>0</formula>
    </cfRule>
  </conditionalFormatting>
  <conditionalFormatting sqref="I31:Y31 AJ31:AZ31">
    <cfRule type="cellIs" dxfId="173" priority="1" stopIfTrue="1" operator="equal">
      <formula>"令和　　年　　　月　　日(　　)"</formula>
    </cfRule>
  </conditionalFormatting>
  <conditionalFormatting sqref="I29:BJ29 I32:BJ32">
    <cfRule type="cellIs" dxfId="172" priority="24" stopIfTrue="1" operator="equal">
      <formula>0</formula>
    </cfRule>
  </conditionalFormatting>
  <conditionalFormatting sqref="I34:BJ34">
    <cfRule type="cellIs" dxfId="171" priority="18" stopIfTrue="1" operator="equal">
      <formula>"　月　日(　)"</formula>
    </cfRule>
  </conditionalFormatting>
  <conditionalFormatting sqref="L36:M36 O36:P36 R36:S36 U36:V36 AA36:AB36 AD36:AE36 AG36:AH36 AJ36:AK36 AM36:AN36 AP36:AQ36 AS36:AT36 AV36:AW36 AY36:AZ36 BB36:BC36 BE36:BF36 BH36:BI36">
    <cfRule type="cellIs" dxfId="170" priority="6" stopIfTrue="1" operator="equal">
      <formula>0</formula>
    </cfRule>
  </conditionalFormatting>
  <conditionalFormatting sqref="M28">
    <cfRule type="cellIs" dxfId="169" priority="14" stopIfTrue="1" operator="equal">
      <formula>0</formula>
    </cfRule>
  </conditionalFormatting>
  <conditionalFormatting sqref="M26:AO26">
    <cfRule type="cellIs" dxfId="168" priority="16" stopIfTrue="1" operator="equal">
      <formula>0</formula>
    </cfRule>
  </conditionalFormatting>
  <conditionalFormatting sqref="N33:T33 AE33:AK33">
    <cfRule type="cellIs" dxfId="167" priority="26" stopIfTrue="1" operator="equal">
      <formula>0</formula>
    </cfRule>
  </conditionalFormatting>
  <conditionalFormatting sqref="O27:R27">
    <cfRule type="cellIs" dxfId="166" priority="13" stopIfTrue="1" operator="equal">
      <formula>0</formula>
    </cfRule>
  </conditionalFormatting>
  <conditionalFormatting sqref="S30:AD30 AX30:BI30 I36:J36 X36:Y36">
    <cfRule type="cellIs" dxfId="165" priority="4" stopIfTrue="1" operator="equal">
      <formula>0</formula>
    </cfRule>
  </conditionalFormatting>
  <conditionalFormatting sqref="U43:X43 AR43:AU43">
    <cfRule type="cellIs" dxfId="164" priority="8" stopIfTrue="1" operator="equal">
      <formula>0</formula>
    </cfRule>
  </conditionalFormatting>
  <conditionalFormatting sqref="Z31">
    <cfRule type="cellIs" dxfId="163" priority="23" stopIfTrue="1" operator="equal">
      <formula>"時　　分"</formula>
    </cfRule>
  </conditionalFormatting>
  <conditionalFormatting sqref="Z27:AK27">
    <cfRule type="cellIs" dxfId="162" priority="11" stopIfTrue="1" operator="equal">
      <formula>""</formula>
    </cfRule>
  </conditionalFormatting>
  <conditionalFormatting sqref="AI7:BK10 AI11 AK11 AT11 AW11 AI12:BK15 AN19">
    <cfRule type="cellIs" dxfId="161" priority="27" stopIfTrue="1" operator="equal">
      <formula>0</formula>
    </cfRule>
  </conditionalFormatting>
  <conditionalFormatting sqref="AK6 O27">
    <cfRule type="cellIs" dxfId="160" priority="12" stopIfTrue="1" operator="equal">
      <formula>"-"</formula>
    </cfRule>
  </conditionalFormatting>
  <conditionalFormatting sqref="AN16:BK18">
    <cfRule type="cellIs" dxfId="159" priority="28" stopIfTrue="1" operator="equal">
      <formula>"（　　　　）　　　　　－　　　　　"</formula>
    </cfRule>
  </conditionalFormatting>
  <conditionalFormatting sqref="AT4 I31 AJ31 AE4:AH4">
    <cfRule type="cellIs" dxfId="158" priority="21" stopIfTrue="1" operator="equal">
      <formula>"　　月　　日(　　)"</formula>
    </cfRule>
  </conditionalFormatting>
  <conditionalFormatting sqref="AT27">
    <cfRule type="cellIs" dxfId="157" priority="15" stopIfTrue="1" operator="equal">
      <formula>0</formula>
    </cfRule>
  </conditionalFormatting>
  <conditionalFormatting sqref="AT4:BK4">
    <cfRule type="cellIs" dxfId="156" priority="2" stopIfTrue="1" operator="equal">
      <formula>"令和　　年　　　月　　日(　　)"</formula>
    </cfRule>
  </conditionalFormatting>
  <conditionalFormatting sqref="AW33:BC33">
    <cfRule type="cellIs" dxfId="155" priority="25" stopIfTrue="1" operator="equal">
      <formula>0</formula>
    </cfRule>
  </conditionalFormatting>
  <conditionalFormatting sqref="BA31">
    <cfRule type="cellIs" dxfId="154" priority="19" stopIfTrue="1" operator="equal">
      <formula>"時　　分"</formula>
    </cfRule>
  </conditionalFormatting>
  <conditionalFormatting sqref="BE26:BH26">
    <cfRule type="cellIs" dxfId="153" priority="10" stopIfTrue="1" operator="equal">
      <formula>""</formula>
    </cfRule>
  </conditionalFormatting>
  <printOptions verticalCentered="1"/>
  <pageMargins left="0.62992125984251968" right="0" top="0.19685039370078741" bottom="0" header="0.31496062992125984" footer="0.19685039370078741"/>
  <pageSetup paperSize="9" scale="90" orientation="portrait" copies="44" r:id="rId1"/>
  <drawing r:id="rId2"/>
  <legacyDrawing r:id="rId3"/>
  <mc:AlternateContent xmlns:mc="http://schemas.openxmlformats.org/markup-compatibility/2006">
    <mc:Choice Requires="x14">
      <controls>
        <mc:AlternateContent xmlns:mc="http://schemas.openxmlformats.org/markup-compatibility/2006">
          <mc:Choice Requires="x14">
            <control shapeId="96257" r:id="rId4" name="Button 1">
              <controlPr defaultSize="0" print="0" autoFill="0" autoPict="0">
                <anchor moveWithCells="1" sizeWithCells="1">
                  <from>
                    <xdr:col>0</xdr:col>
                    <xdr:colOff>104775</xdr:colOff>
                    <xdr:row>0</xdr:row>
                    <xdr:rowOff>57150</xdr:rowOff>
                  </from>
                  <to>
                    <xdr:col>20</xdr:col>
                    <xdr:colOff>28575</xdr:colOff>
                    <xdr:row>2</xdr:row>
                    <xdr:rowOff>38100</xdr:rowOff>
                  </to>
                </anchor>
              </controlPr>
            </control>
          </mc:Choice>
        </mc:AlternateContent>
        <mc:AlternateContent xmlns:mc="http://schemas.openxmlformats.org/markup-compatibility/2006">
          <mc:Choice Requires="x14">
            <control shapeId="143572" r:id="rId5" name="Button 2260">
              <controlPr defaultSize="0" print="0" autoFill="0" autoPict="0">
                <anchor moveWithCells="1" sizeWithCells="1">
                  <from>
                    <xdr:col>0</xdr:col>
                    <xdr:colOff>0</xdr:colOff>
                    <xdr:row>6</xdr:row>
                    <xdr:rowOff>57150</xdr:rowOff>
                  </from>
                  <to>
                    <xdr:col>19</xdr:col>
                    <xdr:colOff>57150</xdr:colOff>
                    <xdr:row>6</xdr:row>
                    <xdr:rowOff>295275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54"/>
  <sheetViews>
    <sheetView showZeros="0" view="pageBreakPreview" zoomScale="80" zoomScaleNormal="100" zoomScaleSheetLayoutView="80" workbookViewId="0">
      <selection activeCell="B9" sqref="B9:E9"/>
    </sheetView>
  </sheetViews>
  <sheetFormatPr defaultColWidth="9" defaultRowHeight="13.5"/>
  <cols>
    <col min="1" max="1" width="5.625" style="80" customWidth="1"/>
    <col min="2" max="3" width="8.375" style="80" customWidth="1"/>
    <col min="4" max="5" width="6.375" style="80" customWidth="1"/>
    <col min="6" max="7" width="8.625" style="80" customWidth="1"/>
    <col min="8" max="9" width="6.125" style="80" customWidth="1"/>
    <col min="10" max="11" width="9.375" style="80" customWidth="1"/>
    <col min="12" max="13" width="6.125" style="80" customWidth="1"/>
    <col min="14" max="14" width="7.625" style="80" bestFit="1" customWidth="1"/>
    <col min="15" max="16384" width="9" style="80"/>
  </cols>
  <sheetData>
    <row r="1" spans="1:17" ht="15" customHeight="1">
      <c r="G1" s="81"/>
      <c r="H1" s="1121" t="s">
        <v>190</v>
      </c>
      <c r="I1" s="1121"/>
      <c r="J1" s="1122" t="str">
        <f>①申請書!$AT$4</f>
        <v>令和　　年　　　月　　日(　　)</v>
      </c>
      <c r="K1" s="1122"/>
      <c r="L1" s="1122"/>
      <c r="M1" s="1122"/>
    </row>
    <row r="2" spans="1:17" ht="5.0999999999999996" customHeight="1">
      <c r="A2" s="1111" t="s">
        <v>191</v>
      </c>
      <c r="B2" s="1111"/>
      <c r="C2" s="1111"/>
      <c r="D2" s="1111"/>
      <c r="E2" s="1111"/>
      <c r="F2" s="1111"/>
      <c r="G2" s="1111"/>
      <c r="H2" s="1111"/>
      <c r="I2" s="1111"/>
      <c r="J2" s="1111"/>
      <c r="K2" s="1111"/>
      <c r="L2" s="1111"/>
      <c r="M2" s="1111"/>
    </row>
    <row r="3" spans="1:17" ht="15" customHeight="1">
      <c r="A3" s="1111"/>
      <c r="B3" s="1111"/>
      <c r="C3" s="1111"/>
      <c r="D3" s="1111"/>
      <c r="E3" s="1111"/>
      <c r="F3" s="1111"/>
      <c r="G3" s="1111"/>
      <c r="H3" s="1111"/>
      <c r="I3" s="1111"/>
      <c r="J3" s="1111"/>
      <c r="K3" s="1111"/>
      <c r="L3" s="1111"/>
      <c r="M3" s="1111"/>
    </row>
    <row r="4" spans="1:17" ht="5.0999999999999996" customHeight="1" thickBot="1"/>
    <row r="5" spans="1:17" ht="24.95" customHeight="1" thickBot="1">
      <c r="A5" s="144" t="s">
        <v>121</v>
      </c>
      <c r="B5" s="1124">
        <f>①申請書!$AI$9</f>
        <v>0</v>
      </c>
      <c r="C5" s="1125"/>
      <c r="D5" s="1125"/>
      <c r="E5" s="1125"/>
      <c r="F5" s="1125"/>
      <c r="G5" s="145" t="s">
        <v>192</v>
      </c>
      <c r="H5" s="1103" t="str">
        <f>①申請書!$I$31</f>
        <v>令和　　年　　月　　日（　　）</v>
      </c>
      <c r="I5" s="1104"/>
      <c r="J5" s="1104"/>
      <c r="K5" s="1105" t="str">
        <f>①申請書!$AJ$31</f>
        <v>令和　　年　　月　　日（　　）</v>
      </c>
      <c r="L5" s="1105"/>
      <c r="M5" s="1106"/>
    </row>
    <row r="6" spans="1:17" ht="5.0999999999999996" customHeight="1">
      <c r="A6" s="84"/>
    </row>
    <row r="7" spans="1:17" ht="15" customHeight="1">
      <c r="A7" s="1083" t="s">
        <v>193</v>
      </c>
      <c r="B7" s="1084"/>
      <c r="C7" s="1084"/>
      <c r="D7" s="1084"/>
      <c r="E7" s="1084"/>
      <c r="F7" s="1084"/>
      <c r="G7" s="1084"/>
      <c r="H7" s="1084"/>
      <c r="I7" s="1084"/>
      <c r="J7" s="1084"/>
      <c r="K7" s="1084"/>
      <c r="L7" s="1084"/>
      <c r="M7" s="1084"/>
    </row>
    <row r="8" spans="1:17" ht="5.0999999999999996" customHeight="1" thickBot="1">
      <c r="A8" s="85"/>
      <c r="B8" s="86"/>
      <c r="C8" s="86"/>
      <c r="D8" s="86"/>
      <c r="E8" s="86"/>
      <c r="L8" s="87"/>
      <c r="M8" s="87"/>
    </row>
    <row r="9" spans="1:17" ht="12.95" customHeight="1" thickBot="1">
      <c r="A9" s="1112" t="s">
        <v>194</v>
      </c>
      <c r="B9" s="1114" t="str">
        <f>①申請書!$I$34</f>
        <v>　月　日(　)</v>
      </c>
      <c r="C9" s="1115"/>
      <c r="D9" s="1115"/>
      <c r="E9" s="1116"/>
      <c r="F9" s="1114" t="str">
        <f>①申請書!$R$34</f>
        <v>　月　日(　)</v>
      </c>
      <c r="G9" s="1115"/>
      <c r="H9" s="1115"/>
      <c r="I9" s="1116"/>
      <c r="J9" s="1114" t="str">
        <f>①申請書!$AA$34</f>
        <v>　月　日(　)</v>
      </c>
      <c r="K9" s="1115"/>
      <c r="L9" s="1115"/>
      <c r="M9" s="1116"/>
      <c r="N9" s="1038" t="s">
        <v>195</v>
      </c>
      <c r="O9" s="1039"/>
      <c r="P9" s="1039"/>
      <c r="Q9" s="1040"/>
    </row>
    <row r="10" spans="1:17" ht="12.95" customHeight="1" thickBot="1">
      <c r="A10" s="1113"/>
      <c r="B10" s="1000" t="s">
        <v>196</v>
      </c>
      <c r="C10" s="1001"/>
      <c r="D10" s="1002" t="s">
        <v>197</v>
      </c>
      <c r="E10" s="1003"/>
      <c r="F10" s="1000" t="s">
        <v>196</v>
      </c>
      <c r="G10" s="1001"/>
      <c r="H10" s="1002" t="s">
        <v>197</v>
      </c>
      <c r="I10" s="1003"/>
      <c r="J10" s="1000" t="s">
        <v>196</v>
      </c>
      <c r="K10" s="1117"/>
      <c r="L10" s="1002" t="s">
        <v>198</v>
      </c>
      <c r="M10" s="1003"/>
      <c r="N10" s="88" t="s">
        <v>199</v>
      </c>
      <c r="O10" s="89" t="s">
        <v>200</v>
      </c>
      <c r="P10" s="88" t="s">
        <v>196</v>
      </c>
      <c r="Q10" s="89" t="s">
        <v>197</v>
      </c>
    </row>
    <row r="11" spans="1:17" ht="11.45" customHeight="1">
      <c r="A11" s="90" t="s">
        <v>201</v>
      </c>
      <c r="B11" s="1004"/>
      <c r="C11" s="1005"/>
      <c r="D11" s="93"/>
      <c r="E11" s="94"/>
      <c r="F11" s="1004"/>
      <c r="G11" s="1005"/>
      <c r="H11" s="93"/>
      <c r="I11" s="94"/>
      <c r="J11" s="1004"/>
      <c r="K11" s="1118"/>
      <c r="L11" s="93"/>
      <c r="M11" s="94"/>
      <c r="N11" s="91"/>
      <c r="O11" s="92"/>
      <c r="P11" s="1041" t="s">
        <v>202</v>
      </c>
      <c r="Q11" s="1042"/>
    </row>
    <row r="12" spans="1:17" ht="11.45" customHeight="1">
      <c r="A12" s="90" t="s">
        <v>203</v>
      </c>
      <c r="B12" s="990"/>
      <c r="C12" s="991"/>
      <c r="D12" s="97"/>
      <c r="E12" s="98"/>
      <c r="F12" s="990"/>
      <c r="G12" s="991"/>
      <c r="H12" s="97"/>
      <c r="I12" s="98"/>
      <c r="J12" s="990"/>
      <c r="K12" s="1109"/>
      <c r="L12" s="97"/>
      <c r="M12" s="98"/>
      <c r="N12" s="95"/>
      <c r="O12" s="96"/>
      <c r="P12" s="1041" t="s">
        <v>204</v>
      </c>
      <c r="Q12" s="1042"/>
    </row>
    <row r="13" spans="1:17" ht="11.45" customHeight="1">
      <c r="A13" s="90" t="s">
        <v>205</v>
      </c>
      <c r="B13" s="994"/>
      <c r="C13" s="995"/>
      <c r="D13" s="93"/>
      <c r="E13" s="94"/>
      <c r="F13" s="994"/>
      <c r="G13" s="995"/>
      <c r="H13" s="93"/>
      <c r="I13" s="94"/>
      <c r="J13" s="994"/>
      <c r="K13" s="1110"/>
      <c r="L13" s="93"/>
      <c r="M13" s="94"/>
      <c r="N13" s="99"/>
      <c r="O13" s="100"/>
      <c r="P13" s="1043" t="s">
        <v>206</v>
      </c>
      <c r="Q13" s="1044"/>
    </row>
    <row r="14" spans="1:17" ht="11.45" customHeight="1">
      <c r="A14" s="101" t="s">
        <v>207</v>
      </c>
      <c r="B14" s="996"/>
      <c r="C14" s="997"/>
      <c r="D14" s="104"/>
      <c r="E14" s="105"/>
      <c r="F14" s="996"/>
      <c r="G14" s="997"/>
      <c r="H14" s="104"/>
      <c r="I14" s="105"/>
      <c r="J14" s="996"/>
      <c r="K14" s="1108"/>
      <c r="L14" s="104"/>
      <c r="M14" s="105"/>
      <c r="N14" s="102"/>
      <c r="O14" s="103"/>
      <c r="P14" s="1045"/>
      <c r="Q14" s="1046"/>
    </row>
    <row r="15" spans="1:17" ht="11.45" customHeight="1">
      <c r="A15" s="90" t="s">
        <v>208</v>
      </c>
      <c r="B15" s="988"/>
      <c r="C15" s="989"/>
      <c r="D15" s="108"/>
      <c r="E15" s="109"/>
      <c r="F15" s="988"/>
      <c r="G15" s="989"/>
      <c r="H15" s="108"/>
      <c r="I15" s="109"/>
      <c r="J15" s="988"/>
      <c r="K15" s="1107"/>
      <c r="L15" s="108"/>
      <c r="M15" s="109"/>
      <c r="N15" s="106"/>
      <c r="O15" s="107"/>
      <c r="P15" s="1047" t="s">
        <v>209</v>
      </c>
      <c r="Q15" s="1048"/>
    </row>
    <row r="16" spans="1:17" ht="11.45" customHeight="1">
      <c r="A16" s="90" t="s">
        <v>203</v>
      </c>
      <c r="B16" s="990"/>
      <c r="C16" s="991"/>
      <c r="D16" s="97"/>
      <c r="E16" s="98"/>
      <c r="F16" s="990"/>
      <c r="G16" s="991"/>
      <c r="H16" s="97"/>
      <c r="I16" s="98"/>
      <c r="J16" s="990"/>
      <c r="K16" s="1109"/>
      <c r="L16" s="97"/>
      <c r="M16" s="98"/>
      <c r="N16" s="95"/>
      <c r="O16" s="96"/>
      <c r="P16" s="1049"/>
      <c r="Q16" s="1050"/>
    </row>
    <row r="17" spans="1:17" ht="11.45" customHeight="1">
      <c r="A17" s="90" t="s">
        <v>205</v>
      </c>
      <c r="B17" s="994"/>
      <c r="C17" s="995"/>
      <c r="D17" s="93"/>
      <c r="E17" s="94"/>
      <c r="F17" s="994"/>
      <c r="G17" s="995"/>
      <c r="H17" s="93"/>
      <c r="I17" s="94"/>
      <c r="J17" s="994"/>
      <c r="K17" s="1110"/>
      <c r="L17" s="93"/>
      <c r="M17" s="94"/>
      <c r="N17" s="99"/>
      <c r="O17" s="100"/>
      <c r="P17" s="1051"/>
      <c r="Q17" s="1052"/>
    </row>
    <row r="18" spans="1:17" ht="11.45" customHeight="1">
      <c r="A18" s="101" t="s">
        <v>207</v>
      </c>
      <c r="B18" s="996"/>
      <c r="C18" s="997"/>
      <c r="D18" s="104"/>
      <c r="E18" s="105"/>
      <c r="F18" s="996"/>
      <c r="G18" s="997"/>
      <c r="H18" s="104"/>
      <c r="I18" s="105"/>
      <c r="J18" s="996"/>
      <c r="K18" s="1108"/>
      <c r="L18" s="104"/>
      <c r="M18" s="105"/>
      <c r="N18" s="102"/>
      <c r="O18" s="103"/>
      <c r="P18" s="1053" t="s">
        <v>210</v>
      </c>
      <c r="Q18" s="1054"/>
    </row>
    <row r="19" spans="1:17" ht="11.45" customHeight="1">
      <c r="A19" s="90" t="s">
        <v>211</v>
      </c>
      <c r="B19" s="988"/>
      <c r="C19" s="989"/>
      <c r="D19" s="108"/>
      <c r="E19" s="109"/>
      <c r="F19" s="988"/>
      <c r="G19" s="989"/>
      <c r="H19" s="108"/>
      <c r="I19" s="109"/>
      <c r="J19" s="988"/>
      <c r="K19" s="1107"/>
      <c r="L19" s="108"/>
      <c r="M19" s="109"/>
      <c r="N19" s="106"/>
      <c r="O19" s="107"/>
      <c r="P19" s="1055"/>
      <c r="Q19" s="1056"/>
    </row>
    <row r="20" spans="1:17" ht="11.45" customHeight="1">
      <c r="A20" s="90" t="s">
        <v>203</v>
      </c>
      <c r="B20" s="990"/>
      <c r="C20" s="991"/>
      <c r="D20" s="97"/>
      <c r="E20" s="98"/>
      <c r="F20" s="990"/>
      <c r="G20" s="991"/>
      <c r="H20" s="97"/>
      <c r="I20" s="98"/>
      <c r="J20" s="990"/>
      <c r="K20" s="1109"/>
      <c r="L20" s="97"/>
      <c r="M20" s="98"/>
      <c r="N20" s="95"/>
      <c r="O20" s="96"/>
      <c r="P20" s="1055"/>
      <c r="Q20" s="1056"/>
    </row>
    <row r="21" spans="1:17" ht="11.45" customHeight="1">
      <c r="A21" s="90" t="s">
        <v>205</v>
      </c>
      <c r="B21" s="994"/>
      <c r="C21" s="995"/>
      <c r="D21" s="93"/>
      <c r="E21" s="94"/>
      <c r="F21" s="994"/>
      <c r="G21" s="995"/>
      <c r="H21" s="93"/>
      <c r="I21" s="94"/>
      <c r="J21" s="994"/>
      <c r="K21" s="1110"/>
      <c r="L21" s="93"/>
      <c r="M21" s="94"/>
      <c r="N21" s="99"/>
      <c r="O21" s="100"/>
      <c r="P21" s="1055"/>
      <c r="Q21" s="1056"/>
    </row>
    <row r="22" spans="1:17" ht="11.45" customHeight="1">
      <c r="A22" s="101" t="s">
        <v>207</v>
      </c>
      <c r="B22" s="996"/>
      <c r="C22" s="997"/>
      <c r="D22" s="104"/>
      <c r="E22" s="105"/>
      <c r="F22" s="996"/>
      <c r="G22" s="997"/>
      <c r="H22" s="104"/>
      <c r="I22" s="105"/>
      <c r="J22" s="996"/>
      <c r="K22" s="1108"/>
      <c r="L22" s="104"/>
      <c r="M22" s="105"/>
      <c r="N22" s="102"/>
      <c r="O22" s="103"/>
      <c r="P22" s="1057"/>
      <c r="Q22" s="1058"/>
    </row>
    <row r="23" spans="1:17" ht="11.45" customHeight="1">
      <c r="A23" s="90" t="s">
        <v>212</v>
      </c>
      <c r="B23" s="988"/>
      <c r="C23" s="989"/>
      <c r="D23" s="108"/>
      <c r="E23" s="109"/>
      <c r="F23" s="988"/>
      <c r="G23" s="989"/>
      <c r="H23" s="108"/>
      <c r="I23" s="109"/>
      <c r="J23" s="988"/>
      <c r="K23" s="1107"/>
      <c r="L23" s="108"/>
      <c r="M23" s="109"/>
      <c r="N23" s="110"/>
      <c r="O23" s="111"/>
      <c r="P23" s="1059" t="s">
        <v>213</v>
      </c>
      <c r="Q23" s="1033" t="s">
        <v>214</v>
      </c>
    </row>
    <row r="24" spans="1:17" ht="11.45" customHeight="1">
      <c r="A24" s="90" t="s">
        <v>203</v>
      </c>
      <c r="B24" s="990"/>
      <c r="C24" s="991"/>
      <c r="D24" s="97"/>
      <c r="E24" s="98"/>
      <c r="F24" s="990"/>
      <c r="G24" s="991"/>
      <c r="H24" s="97"/>
      <c r="I24" s="98"/>
      <c r="J24" s="990"/>
      <c r="K24" s="1109"/>
      <c r="L24" s="97"/>
      <c r="M24" s="98"/>
      <c r="N24" s="1036" t="s">
        <v>215</v>
      </c>
      <c r="O24" s="1037"/>
      <c r="P24" s="1060"/>
      <c r="Q24" s="1034"/>
    </row>
    <row r="25" spans="1:17" ht="11.45" customHeight="1">
      <c r="A25" s="90" t="s">
        <v>205</v>
      </c>
      <c r="B25" s="994"/>
      <c r="C25" s="995"/>
      <c r="D25" s="93"/>
      <c r="E25" s="94"/>
      <c r="F25" s="994"/>
      <c r="G25" s="995"/>
      <c r="H25" s="93"/>
      <c r="I25" s="94"/>
      <c r="J25" s="994"/>
      <c r="K25" s="1110"/>
      <c r="L25" s="93"/>
      <c r="M25" s="94"/>
      <c r="N25" s="1062" t="s">
        <v>216</v>
      </c>
      <c r="O25" s="1063"/>
      <c r="P25" s="1060"/>
      <c r="Q25" s="1034"/>
    </row>
    <row r="26" spans="1:17" ht="11.45" customHeight="1">
      <c r="A26" s="101" t="s">
        <v>207</v>
      </c>
      <c r="B26" s="996"/>
      <c r="C26" s="997"/>
      <c r="D26" s="104"/>
      <c r="E26" s="105"/>
      <c r="F26" s="996"/>
      <c r="G26" s="997"/>
      <c r="H26" s="104"/>
      <c r="I26" s="105"/>
      <c r="J26" s="996"/>
      <c r="K26" s="1108"/>
      <c r="L26" s="104"/>
      <c r="M26" s="105"/>
      <c r="N26" s="1064"/>
      <c r="O26" s="1065"/>
      <c r="P26" s="1060"/>
      <c r="Q26" s="1034"/>
    </row>
    <row r="27" spans="1:17" ht="11.45" customHeight="1">
      <c r="A27" s="90" t="s">
        <v>217</v>
      </c>
      <c r="B27" s="988"/>
      <c r="C27" s="989"/>
      <c r="D27" s="108"/>
      <c r="E27" s="109"/>
      <c r="F27" s="988"/>
      <c r="G27" s="989"/>
      <c r="H27" s="108"/>
      <c r="I27" s="109"/>
      <c r="J27" s="988"/>
      <c r="K27" s="1107"/>
      <c r="L27" s="108"/>
      <c r="M27" s="109"/>
      <c r="N27" s="1066" t="s">
        <v>218</v>
      </c>
      <c r="O27" s="1067"/>
      <c r="P27" s="1060"/>
      <c r="Q27" s="1034"/>
    </row>
    <row r="28" spans="1:17" ht="11.45" customHeight="1">
      <c r="A28" s="90" t="s">
        <v>203</v>
      </c>
      <c r="B28" s="990"/>
      <c r="C28" s="991"/>
      <c r="D28" s="97"/>
      <c r="E28" s="98"/>
      <c r="F28" s="990"/>
      <c r="G28" s="991"/>
      <c r="H28" s="97"/>
      <c r="I28" s="98"/>
      <c r="J28" s="990"/>
      <c r="K28" s="1109"/>
      <c r="L28" s="97"/>
      <c r="M28" s="98"/>
      <c r="N28" s="1068"/>
      <c r="O28" s="1069"/>
      <c r="P28" s="1060"/>
      <c r="Q28" s="1034"/>
    </row>
    <row r="29" spans="1:17" ht="11.45" customHeight="1">
      <c r="A29" s="90" t="s">
        <v>205</v>
      </c>
      <c r="B29" s="994"/>
      <c r="C29" s="995"/>
      <c r="D29" s="93"/>
      <c r="E29" s="94"/>
      <c r="F29" s="994"/>
      <c r="G29" s="995"/>
      <c r="H29" s="93"/>
      <c r="I29" s="94"/>
      <c r="J29" s="994"/>
      <c r="K29" s="1110"/>
      <c r="L29" s="93"/>
      <c r="M29" s="94"/>
      <c r="N29" s="1068"/>
      <c r="O29" s="1069"/>
      <c r="P29" s="1060"/>
      <c r="Q29" s="1034"/>
    </row>
    <row r="30" spans="1:17" ht="11.45" customHeight="1">
      <c r="A30" s="101" t="s">
        <v>207</v>
      </c>
      <c r="B30" s="996"/>
      <c r="C30" s="997"/>
      <c r="D30" s="104"/>
      <c r="E30" s="105"/>
      <c r="F30" s="996"/>
      <c r="G30" s="997"/>
      <c r="H30" s="104"/>
      <c r="I30" s="105"/>
      <c r="J30" s="996"/>
      <c r="K30" s="1108"/>
      <c r="L30" s="104"/>
      <c r="M30" s="105"/>
      <c r="N30" s="1068"/>
      <c r="O30" s="1069"/>
      <c r="P30" s="1060"/>
      <c r="Q30" s="1034"/>
    </row>
    <row r="31" spans="1:17" ht="11.45" customHeight="1">
      <c r="A31" s="90" t="s">
        <v>219</v>
      </c>
      <c r="B31" s="988"/>
      <c r="C31" s="989"/>
      <c r="D31" s="108"/>
      <c r="E31" s="109"/>
      <c r="F31" s="988"/>
      <c r="G31" s="989"/>
      <c r="H31" s="108"/>
      <c r="I31" s="109"/>
      <c r="J31" s="988"/>
      <c r="K31" s="1107"/>
      <c r="L31" s="108"/>
      <c r="M31" s="109"/>
      <c r="N31" s="1068"/>
      <c r="O31" s="1069"/>
      <c r="P31" s="1060"/>
      <c r="Q31" s="1034"/>
    </row>
    <row r="32" spans="1:17" ht="11.45" customHeight="1">
      <c r="A32" s="90" t="s">
        <v>203</v>
      </c>
      <c r="B32" s="990"/>
      <c r="C32" s="991"/>
      <c r="D32" s="97"/>
      <c r="E32" s="98"/>
      <c r="F32" s="990"/>
      <c r="G32" s="991"/>
      <c r="H32" s="97"/>
      <c r="I32" s="98"/>
      <c r="J32" s="990"/>
      <c r="K32" s="1109"/>
      <c r="L32" s="97"/>
      <c r="M32" s="98"/>
      <c r="N32" s="1068"/>
      <c r="O32" s="1069"/>
      <c r="P32" s="1060"/>
      <c r="Q32" s="1034"/>
    </row>
    <row r="33" spans="1:17" ht="11.45" customHeight="1">
      <c r="A33" s="90" t="s">
        <v>205</v>
      </c>
      <c r="B33" s="994"/>
      <c r="C33" s="995"/>
      <c r="D33" s="93"/>
      <c r="E33" s="94"/>
      <c r="F33" s="994"/>
      <c r="G33" s="995"/>
      <c r="H33" s="93"/>
      <c r="I33" s="94"/>
      <c r="J33" s="994"/>
      <c r="K33" s="1110"/>
      <c r="L33" s="93"/>
      <c r="M33" s="94"/>
      <c r="N33" s="1068"/>
      <c r="O33" s="1069"/>
      <c r="P33" s="1061"/>
      <c r="Q33" s="1035"/>
    </row>
    <row r="34" spans="1:17" ht="11.45" customHeight="1">
      <c r="A34" s="101" t="s">
        <v>207</v>
      </c>
      <c r="B34" s="996"/>
      <c r="C34" s="997"/>
      <c r="D34" s="104"/>
      <c r="E34" s="105"/>
      <c r="F34" s="996"/>
      <c r="G34" s="997"/>
      <c r="H34" s="104"/>
      <c r="I34" s="105"/>
      <c r="J34" s="996"/>
      <c r="K34" s="1108"/>
      <c r="L34" s="104"/>
      <c r="M34" s="105"/>
      <c r="N34" s="1068"/>
      <c r="O34" s="1069"/>
      <c r="P34" s="112"/>
      <c r="Q34" s="113"/>
    </row>
    <row r="35" spans="1:17" ht="11.45" customHeight="1">
      <c r="A35" s="90" t="s">
        <v>220</v>
      </c>
      <c r="B35" s="988"/>
      <c r="C35" s="989"/>
      <c r="D35" s="108"/>
      <c r="E35" s="109"/>
      <c r="F35" s="988"/>
      <c r="G35" s="989"/>
      <c r="H35" s="108"/>
      <c r="I35" s="109"/>
      <c r="J35" s="988"/>
      <c r="K35" s="1107"/>
      <c r="L35" s="108"/>
      <c r="M35" s="109"/>
      <c r="N35" s="1068"/>
      <c r="O35" s="1069"/>
      <c r="P35" s="1072" t="s">
        <v>221</v>
      </c>
      <c r="Q35" s="1073"/>
    </row>
    <row r="36" spans="1:17" ht="11.45" customHeight="1">
      <c r="A36" s="90" t="s">
        <v>203</v>
      </c>
      <c r="B36" s="990"/>
      <c r="C36" s="991"/>
      <c r="D36" s="97"/>
      <c r="E36" s="98"/>
      <c r="F36" s="990"/>
      <c r="G36" s="991"/>
      <c r="H36" s="97"/>
      <c r="I36" s="98"/>
      <c r="J36" s="990"/>
      <c r="K36" s="1109"/>
      <c r="L36" s="97"/>
      <c r="M36" s="98"/>
      <c r="N36" s="1068"/>
      <c r="O36" s="1069"/>
      <c r="P36" s="1074"/>
      <c r="Q36" s="1075"/>
    </row>
    <row r="37" spans="1:17" ht="11.45" customHeight="1">
      <c r="A37" s="90" t="s">
        <v>205</v>
      </c>
      <c r="B37" s="994"/>
      <c r="C37" s="995"/>
      <c r="D37" s="93"/>
      <c r="E37" s="94"/>
      <c r="F37" s="994"/>
      <c r="G37" s="995"/>
      <c r="H37" s="93"/>
      <c r="I37" s="94"/>
      <c r="J37" s="994"/>
      <c r="K37" s="1110"/>
      <c r="L37" s="93"/>
      <c r="M37" s="94"/>
      <c r="N37" s="1068"/>
      <c r="O37" s="1069"/>
      <c r="P37" s="1076"/>
      <c r="Q37" s="1077"/>
    </row>
    <row r="38" spans="1:17" ht="11.45" customHeight="1">
      <c r="A38" s="101" t="s">
        <v>207</v>
      </c>
      <c r="B38" s="996"/>
      <c r="C38" s="997"/>
      <c r="D38" s="104"/>
      <c r="E38" s="105"/>
      <c r="F38" s="996"/>
      <c r="G38" s="997"/>
      <c r="H38" s="104"/>
      <c r="I38" s="105"/>
      <c r="J38" s="996"/>
      <c r="K38" s="1108"/>
      <c r="L38" s="104"/>
      <c r="M38" s="105"/>
      <c r="N38" s="1068"/>
      <c r="O38" s="1069"/>
      <c r="P38" s="114"/>
      <c r="Q38" s="115"/>
    </row>
    <row r="39" spans="1:17" ht="11.45" customHeight="1">
      <c r="A39" s="90" t="s">
        <v>222</v>
      </c>
      <c r="B39" s="988"/>
      <c r="C39" s="989"/>
      <c r="D39" s="108"/>
      <c r="E39" s="109"/>
      <c r="F39" s="988"/>
      <c r="G39" s="989"/>
      <c r="H39" s="108"/>
      <c r="I39" s="109"/>
      <c r="J39" s="988"/>
      <c r="K39" s="1107"/>
      <c r="L39" s="108"/>
      <c r="M39" s="109"/>
      <c r="N39" s="1068"/>
      <c r="O39" s="1069"/>
      <c r="P39" s="1078" t="s">
        <v>223</v>
      </c>
      <c r="Q39" s="1079"/>
    </row>
    <row r="40" spans="1:17" ht="11.45" customHeight="1">
      <c r="A40" s="90" t="s">
        <v>203</v>
      </c>
      <c r="B40" s="990"/>
      <c r="C40" s="991"/>
      <c r="D40" s="97"/>
      <c r="E40" s="98"/>
      <c r="F40" s="990"/>
      <c r="G40" s="991"/>
      <c r="H40" s="97"/>
      <c r="I40" s="98"/>
      <c r="J40" s="990"/>
      <c r="K40" s="1109"/>
      <c r="L40" s="97"/>
      <c r="M40" s="98"/>
      <c r="N40" s="1070"/>
      <c r="O40" s="1071"/>
      <c r="P40" s="1080"/>
      <c r="Q40" s="1081"/>
    </row>
    <row r="41" spans="1:17" ht="11.45" customHeight="1">
      <c r="A41" s="90" t="s">
        <v>205</v>
      </c>
      <c r="B41" s="994"/>
      <c r="C41" s="995"/>
      <c r="D41" s="93"/>
      <c r="E41" s="94"/>
      <c r="F41" s="994"/>
      <c r="G41" s="995"/>
      <c r="H41" s="93"/>
      <c r="I41" s="94"/>
      <c r="J41" s="994"/>
      <c r="K41" s="1110"/>
      <c r="L41" s="93"/>
      <c r="M41" s="94"/>
      <c r="N41" s="116"/>
      <c r="O41" s="117"/>
      <c r="P41" s="118"/>
      <c r="Q41" s="119"/>
    </row>
    <row r="42" spans="1:17" ht="11.45" customHeight="1">
      <c r="A42" s="101" t="s">
        <v>207</v>
      </c>
      <c r="B42" s="996"/>
      <c r="C42" s="997"/>
      <c r="D42" s="104"/>
      <c r="E42" s="105"/>
      <c r="F42" s="996"/>
      <c r="G42" s="997"/>
      <c r="H42" s="104"/>
      <c r="I42" s="105"/>
      <c r="J42" s="996"/>
      <c r="K42" s="1108"/>
      <c r="L42" s="104"/>
      <c r="M42" s="105"/>
      <c r="N42" s="116"/>
      <c r="O42" s="120"/>
      <c r="P42" s="102"/>
      <c r="Q42" s="103"/>
    </row>
    <row r="43" spans="1:17" ht="11.45" customHeight="1">
      <c r="A43" s="90" t="s">
        <v>224</v>
      </c>
      <c r="B43" s="988"/>
      <c r="C43" s="989"/>
      <c r="D43" s="108"/>
      <c r="E43" s="109"/>
      <c r="F43" s="988"/>
      <c r="G43" s="989"/>
      <c r="H43" s="108"/>
      <c r="I43" s="109"/>
      <c r="J43" s="988"/>
      <c r="K43" s="1107"/>
      <c r="L43" s="108"/>
      <c r="M43" s="109"/>
      <c r="N43" s="1006" t="s">
        <v>95</v>
      </c>
      <c r="O43" s="1007"/>
      <c r="P43" s="106"/>
      <c r="Q43" s="107"/>
    </row>
    <row r="44" spans="1:17" ht="11.45" customHeight="1">
      <c r="A44" s="90" t="s">
        <v>203</v>
      </c>
      <c r="B44" s="990"/>
      <c r="C44" s="991"/>
      <c r="D44" s="97"/>
      <c r="E44" s="98"/>
      <c r="F44" s="990"/>
      <c r="G44" s="991"/>
      <c r="H44" s="97"/>
      <c r="I44" s="98"/>
      <c r="J44" s="990"/>
      <c r="K44" s="1109"/>
      <c r="L44" s="97"/>
      <c r="M44" s="98"/>
      <c r="N44" s="1008"/>
      <c r="O44" s="1009"/>
      <c r="P44" s="95"/>
      <c r="Q44" s="96"/>
    </row>
    <row r="45" spans="1:17" ht="11.45" customHeight="1">
      <c r="A45" s="90" t="s">
        <v>205</v>
      </c>
      <c r="B45" s="994"/>
      <c r="C45" s="995"/>
      <c r="D45" s="93"/>
      <c r="E45" s="94"/>
      <c r="F45" s="994"/>
      <c r="G45" s="995"/>
      <c r="H45" s="93"/>
      <c r="I45" s="94"/>
      <c r="J45" s="994"/>
      <c r="K45" s="1110"/>
      <c r="L45" s="93"/>
      <c r="M45" s="94"/>
      <c r="N45" s="1008"/>
      <c r="O45" s="1009"/>
      <c r="P45" s="99"/>
      <c r="Q45" s="100"/>
    </row>
    <row r="46" spans="1:17" ht="11.45" customHeight="1">
      <c r="A46" s="101" t="s">
        <v>207</v>
      </c>
      <c r="B46" s="996"/>
      <c r="C46" s="997"/>
      <c r="D46" s="104"/>
      <c r="E46" s="105"/>
      <c r="F46" s="996"/>
      <c r="G46" s="997"/>
      <c r="H46" s="104"/>
      <c r="I46" s="105"/>
      <c r="J46" s="996"/>
      <c r="K46" s="1108"/>
      <c r="L46" s="104"/>
      <c r="M46" s="105"/>
      <c r="N46" s="1008"/>
      <c r="O46" s="1009"/>
      <c r="P46" s="102"/>
      <c r="Q46" s="103"/>
    </row>
    <row r="47" spans="1:17" ht="11.45" customHeight="1">
      <c r="A47" s="90" t="s">
        <v>225</v>
      </c>
      <c r="B47" s="988"/>
      <c r="C47" s="989"/>
      <c r="D47" s="108"/>
      <c r="E47" s="109"/>
      <c r="F47" s="988"/>
      <c r="G47" s="989"/>
      <c r="H47" s="108"/>
      <c r="I47" s="109"/>
      <c r="J47" s="988"/>
      <c r="K47" s="1107"/>
      <c r="L47" s="108"/>
      <c r="M47" s="109"/>
      <c r="N47" s="1008"/>
      <c r="O47" s="1009"/>
      <c r="P47" s="106"/>
      <c r="Q47" s="107"/>
    </row>
    <row r="48" spans="1:17" ht="11.45" customHeight="1">
      <c r="A48" s="90" t="s">
        <v>203</v>
      </c>
      <c r="B48" s="990"/>
      <c r="C48" s="991"/>
      <c r="D48" s="97"/>
      <c r="E48" s="98"/>
      <c r="F48" s="990"/>
      <c r="G48" s="991"/>
      <c r="H48" s="97"/>
      <c r="I48" s="98"/>
      <c r="J48" s="990"/>
      <c r="K48" s="1109"/>
      <c r="L48" s="97"/>
      <c r="M48" s="98"/>
      <c r="N48" s="1008"/>
      <c r="O48" s="1009"/>
      <c r="P48" s="95"/>
      <c r="Q48" s="96"/>
    </row>
    <row r="49" spans="1:17" ht="11.45" customHeight="1">
      <c r="A49" s="90" t="s">
        <v>205</v>
      </c>
      <c r="B49" s="994"/>
      <c r="C49" s="995"/>
      <c r="D49" s="93"/>
      <c r="E49" s="94"/>
      <c r="F49" s="994"/>
      <c r="G49" s="995"/>
      <c r="H49" s="93"/>
      <c r="I49" s="94"/>
      <c r="J49" s="994"/>
      <c r="K49" s="1110"/>
      <c r="L49" s="93"/>
      <c r="M49" s="94"/>
      <c r="N49" s="1008"/>
      <c r="O49" s="1009"/>
      <c r="P49" s="99"/>
      <c r="Q49" s="100"/>
    </row>
    <row r="50" spans="1:17" ht="11.45" customHeight="1">
      <c r="A50" s="101" t="s">
        <v>207</v>
      </c>
      <c r="B50" s="996"/>
      <c r="C50" s="997"/>
      <c r="D50" s="104"/>
      <c r="E50" s="105"/>
      <c r="F50" s="996"/>
      <c r="G50" s="997"/>
      <c r="H50" s="104"/>
      <c r="I50" s="105"/>
      <c r="J50" s="996"/>
      <c r="K50" s="1108"/>
      <c r="L50" s="104"/>
      <c r="M50" s="105"/>
      <c r="N50" s="1008"/>
      <c r="O50" s="1009"/>
      <c r="P50" s="102"/>
      <c r="Q50" s="103"/>
    </row>
    <row r="51" spans="1:17" ht="11.45" customHeight="1">
      <c r="A51" s="90" t="s">
        <v>226</v>
      </c>
      <c r="B51" s="988"/>
      <c r="C51" s="989"/>
      <c r="D51" s="108"/>
      <c r="E51" s="109"/>
      <c r="F51" s="988"/>
      <c r="G51" s="989"/>
      <c r="H51" s="108"/>
      <c r="I51" s="109"/>
      <c r="J51" s="988"/>
      <c r="K51" s="1107"/>
      <c r="L51" s="108"/>
      <c r="M51" s="109"/>
      <c r="N51" s="1008"/>
      <c r="O51" s="1009"/>
      <c r="P51" s="106"/>
      <c r="Q51" s="107"/>
    </row>
    <row r="52" spans="1:17" ht="11.45" customHeight="1">
      <c r="A52" s="90" t="s">
        <v>203</v>
      </c>
      <c r="B52" s="990"/>
      <c r="C52" s="991"/>
      <c r="D52" s="97"/>
      <c r="E52" s="98"/>
      <c r="F52" s="990"/>
      <c r="G52" s="991"/>
      <c r="H52" s="97"/>
      <c r="I52" s="98"/>
      <c r="J52" s="990"/>
      <c r="K52" s="1109"/>
      <c r="L52" s="97"/>
      <c r="M52" s="98"/>
      <c r="N52" s="1008"/>
      <c r="O52" s="1009"/>
      <c r="P52" s="95"/>
      <c r="Q52" s="96"/>
    </row>
    <row r="53" spans="1:17" ht="11.45" customHeight="1">
      <c r="A53" s="90" t="s">
        <v>205</v>
      </c>
      <c r="B53" s="994"/>
      <c r="C53" s="995"/>
      <c r="D53" s="93"/>
      <c r="E53" s="94"/>
      <c r="F53" s="994"/>
      <c r="G53" s="995"/>
      <c r="H53" s="93"/>
      <c r="I53" s="94"/>
      <c r="J53" s="994"/>
      <c r="K53" s="1110"/>
      <c r="L53" s="93"/>
      <c r="M53" s="94"/>
      <c r="N53" s="1008"/>
      <c r="O53" s="1009"/>
      <c r="P53" s="99"/>
      <c r="Q53" s="100"/>
    </row>
    <row r="54" spans="1:17" ht="11.45" customHeight="1">
      <c r="A54" s="101" t="s">
        <v>207</v>
      </c>
      <c r="B54" s="996"/>
      <c r="C54" s="997"/>
      <c r="D54" s="104"/>
      <c r="E54" s="105"/>
      <c r="F54" s="996"/>
      <c r="G54" s="997"/>
      <c r="H54" s="104"/>
      <c r="I54" s="105"/>
      <c r="J54" s="996"/>
      <c r="K54" s="1108"/>
      <c r="L54" s="104"/>
      <c r="M54" s="105"/>
      <c r="N54" s="1010"/>
      <c r="O54" s="1011"/>
      <c r="P54" s="102"/>
      <c r="Q54" s="103"/>
    </row>
    <row r="55" spans="1:17" ht="11.45" customHeight="1">
      <c r="A55" s="90" t="s">
        <v>227</v>
      </c>
      <c r="B55" s="988"/>
      <c r="C55" s="989"/>
      <c r="D55" s="108"/>
      <c r="E55" s="109"/>
      <c r="F55" s="988"/>
      <c r="G55" s="989"/>
      <c r="H55" s="108"/>
      <c r="I55" s="109"/>
      <c r="J55" s="988"/>
      <c r="K55" s="1107"/>
      <c r="L55" s="108"/>
      <c r="M55" s="109"/>
      <c r="N55" s="1012" t="s">
        <v>228</v>
      </c>
      <c r="O55" s="1013"/>
      <c r="P55" s="106"/>
      <c r="Q55" s="107"/>
    </row>
    <row r="56" spans="1:17" ht="11.45" customHeight="1">
      <c r="A56" s="90" t="s">
        <v>203</v>
      </c>
      <c r="B56" s="990"/>
      <c r="C56" s="991"/>
      <c r="D56" s="97"/>
      <c r="E56" s="98"/>
      <c r="F56" s="990"/>
      <c r="G56" s="991"/>
      <c r="H56" s="97"/>
      <c r="I56" s="98"/>
      <c r="J56" s="990"/>
      <c r="K56" s="1109"/>
      <c r="L56" s="97"/>
      <c r="M56" s="98"/>
      <c r="N56" s="1014"/>
      <c r="O56" s="1015"/>
      <c r="P56" s="95"/>
      <c r="Q56" s="96"/>
    </row>
    <row r="57" spans="1:17" ht="11.45" customHeight="1">
      <c r="A57" s="90" t="s">
        <v>205</v>
      </c>
      <c r="B57" s="994"/>
      <c r="C57" s="995"/>
      <c r="D57" s="93"/>
      <c r="E57" s="94"/>
      <c r="F57" s="994"/>
      <c r="G57" s="995"/>
      <c r="H57" s="93"/>
      <c r="I57" s="94"/>
      <c r="J57" s="994"/>
      <c r="K57" s="1110"/>
      <c r="L57" s="93"/>
      <c r="M57" s="94"/>
      <c r="N57" s="1016" t="s">
        <v>229</v>
      </c>
      <c r="O57" s="1017"/>
      <c r="P57" s="99"/>
      <c r="Q57" s="100"/>
    </row>
    <row r="58" spans="1:17" ht="11.45" customHeight="1">
      <c r="A58" s="101" t="s">
        <v>207</v>
      </c>
      <c r="B58" s="996"/>
      <c r="C58" s="997"/>
      <c r="D58" s="104"/>
      <c r="E58" s="105"/>
      <c r="F58" s="996"/>
      <c r="G58" s="997"/>
      <c r="H58" s="104"/>
      <c r="I58" s="105"/>
      <c r="J58" s="996"/>
      <c r="K58" s="1108"/>
      <c r="L58" s="104"/>
      <c r="M58" s="105"/>
      <c r="N58" s="1018"/>
      <c r="O58" s="1019"/>
      <c r="P58" s="102"/>
      <c r="Q58" s="103"/>
    </row>
    <row r="59" spans="1:17" ht="11.45" customHeight="1">
      <c r="A59" s="90" t="s">
        <v>230</v>
      </c>
      <c r="B59" s="988"/>
      <c r="C59" s="989"/>
      <c r="D59" s="108"/>
      <c r="E59" s="109"/>
      <c r="F59" s="988"/>
      <c r="G59" s="989"/>
      <c r="H59" s="108"/>
      <c r="I59" s="109"/>
      <c r="J59" s="988"/>
      <c r="K59" s="1107"/>
      <c r="L59" s="108"/>
      <c r="M59" s="109"/>
      <c r="N59" s="1020"/>
      <c r="O59" s="1021"/>
      <c r="P59" s="106"/>
      <c r="Q59" s="107"/>
    </row>
    <row r="60" spans="1:17" ht="11.45" customHeight="1">
      <c r="A60" s="90" t="s">
        <v>203</v>
      </c>
      <c r="B60" s="990"/>
      <c r="C60" s="991"/>
      <c r="D60" s="97"/>
      <c r="E60" s="98"/>
      <c r="F60" s="990"/>
      <c r="G60" s="991"/>
      <c r="H60" s="97"/>
      <c r="I60" s="98"/>
      <c r="J60" s="990"/>
      <c r="K60" s="1109"/>
      <c r="L60" s="97"/>
      <c r="M60" s="98"/>
      <c r="N60" s="1012" t="s">
        <v>228</v>
      </c>
      <c r="O60" s="1013"/>
      <c r="P60" s="95"/>
      <c r="Q60" s="96"/>
    </row>
    <row r="61" spans="1:17" ht="11.45" customHeight="1">
      <c r="A61" s="90" t="s">
        <v>205</v>
      </c>
      <c r="B61" s="994"/>
      <c r="C61" s="995"/>
      <c r="D61" s="93"/>
      <c r="E61" s="94"/>
      <c r="F61" s="994"/>
      <c r="G61" s="995"/>
      <c r="H61" s="93"/>
      <c r="I61" s="94"/>
      <c r="J61" s="994"/>
      <c r="K61" s="1110"/>
      <c r="L61" s="93"/>
      <c r="M61" s="94"/>
      <c r="N61" s="1014"/>
      <c r="O61" s="1015"/>
      <c r="P61" s="99"/>
      <c r="Q61" s="100"/>
    </row>
    <row r="62" spans="1:17" ht="11.45" customHeight="1">
      <c r="A62" s="101" t="s">
        <v>207</v>
      </c>
      <c r="B62" s="996"/>
      <c r="C62" s="997"/>
      <c r="D62" s="104"/>
      <c r="E62" s="105"/>
      <c r="F62" s="996"/>
      <c r="G62" s="997"/>
      <c r="H62" s="104"/>
      <c r="I62" s="105"/>
      <c r="J62" s="996"/>
      <c r="K62" s="1108"/>
      <c r="L62" s="104"/>
      <c r="M62" s="105"/>
      <c r="N62" s="1022" t="s">
        <v>231</v>
      </c>
      <c r="O62" s="1023"/>
      <c r="P62" s="102"/>
      <c r="Q62" s="103"/>
    </row>
    <row r="63" spans="1:17" ht="11.45" customHeight="1">
      <c r="A63" s="90" t="s">
        <v>232</v>
      </c>
      <c r="B63" s="988"/>
      <c r="C63" s="989"/>
      <c r="D63" s="108"/>
      <c r="E63" s="109"/>
      <c r="F63" s="988"/>
      <c r="G63" s="989"/>
      <c r="H63" s="108"/>
      <c r="I63" s="109"/>
      <c r="J63" s="988"/>
      <c r="K63" s="1107"/>
      <c r="L63" s="108"/>
      <c r="M63" s="109"/>
      <c r="N63" s="1024" t="s">
        <v>233</v>
      </c>
      <c r="O63" s="1025"/>
      <c r="P63" s="106"/>
      <c r="Q63" s="107"/>
    </row>
    <row r="64" spans="1:17" ht="11.45" customHeight="1">
      <c r="A64" s="90" t="s">
        <v>203</v>
      </c>
      <c r="B64" s="990"/>
      <c r="C64" s="991"/>
      <c r="D64" s="97"/>
      <c r="E64" s="98"/>
      <c r="F64" s="990"/>
      <c r="G64" s="991"/>
      <c r="H64" s="97"/>
      <c r="I64" s="98"/>
      <c r="J64" s="990"/>
      <c r="K64" s="1109"/>
      <c r="L64" s="97"/>
      <c r="M64" s="98"/>
      <c r="N64" s="1026"/>
      <c r="O64" s="1027"/>
      <c r="P64" s="95"/>
      <c r="Q64" s="96"/>
    </row>
    <row r="65" spans="1:17" ht="11.45" customHeight="1">
      <c r="A65" s="90" t="s">
        <v>205</v>
      </c>
      <c r="B65" s="994"/>
      <c r="C65" s="995"/>
      <c r="D65" s="93"/>
      <c r="E65" s="94"/>
      <c r="F65" s="994"/>
      <c r="G65" s="995"/>
      <c r="H65" s="93"/>
      <c r="I65" s="94"/>
      <c r="J65" s="994"/>
      <c r="K65" s="1110"/>
      <c r="L65" s="93"/>
      <c r="M65" s="94"/>
      <c r="N65" s="1028"/>
      <c r="O65" s="1029"/>
      <c r="P65" s="99"/>
      <c r="Q65" s="100"/>
    </row>
    <row r="66" spans="1:17" ht="11.45" customHeight="1">
      <c r="A66" s="101" t="s">
        <v>207</v>
      </c>
      <c r="B66" s="996"/>
      <c r="C66" s="997"/>
      <c r="D66" s="104"/>
      <c r="E66" s="105"/>
      <c r="F66" s="996"/>
      <c r="G66" s="997"/>
      <c r="H66" s="104"/>
      <c r="I66" s="105"/>
      <c r="J66" s="996"/>
      <c r="K66" s="1108"/>
      <c r="L66" s="104"/>
      <c r="M66" s="105"/>
      <c r="N66" s="1030" t="s">
        <v>234</v>
      </c>
      <c r="O66" s="1033" t="s">
        <v>235</v>
      </c>
      <c r="P66" s="102"/>
      <c r="Q66" s="103"/>
    </row>
    <row r="67" spans="1:17" ht="11.45" customHeight="1">
      <c r="A67" s="90" t="s">
        <v>236</v>
      </c>
      <c r="B67" s="988"/>
      <c r="C67" s="989"/>
      <c r="D67" s="108"/>
      <c r="E67" s="109"/>
      <c r="F67" s="988"/>
      <c r="G67" s="989"/>
      <c r="H67" s="108"/>
      <c r="I67" s="109"/>
      <c r="J67" s="988"/>
      <c r="K67" s="1107"/>
      <c r="L67" s="108"/>
      <c r="M67" s="109"/>
      <c r="N67" s="1031"/>
      <c r="O67" s="1034"/>
      <c r="P67" s="106"/>
      <c r="Q67" s="107"/>
    </row>
    <row r="68" spans="1:17" ht="11.45" customHeight="1">
      <c r="A68" s="90" t="s">
        <v>203</v>
      </c>
      <c r="B68" s="990"/>
      <c r="C68" s="991"/>
      <c r="D68" s="97"/>
      <c r="E68" s="98"/>
      <c r="F68" s="990"/>
      <c r="G68" s="991"/>
      <c r="H68" s="97"/>
      <c r="I68" s="98"/>
      <c r="J68" s="990"/>
      <c r="K68" s="1109"/>
      <c r="L68" s="97"/>
      <c r="M68" s="98"/>
      <c r="N68" s="1031"/>
      <c r="O68" s="1034"/>
      <c r="P68" s="95"/>
      <c r="Q68" s="96"/>
    </row>
    <row r="69" spans="1:17" ht="11.45" customHeight="1">
      <c r="A69" s="90" t="s">
        <v>205</v>
      </c>
      <c r="B69" s="994"/>
      <c r="C69" s="995"/>
      <c r="D69" s="93"/>
      <c r="E69" s="94"/>
      <c r="F69" s="994"/>
      <c r="G69" s="995"/>
      <c r="H69" s="93"/>
      <c r="I69" s="94"/>
      <c r="J69" s="994"/>
      <c r="K69" s="1110"/>
      <c r="L69" s="93"/>
      <c r="M69" s="94"/>
      <c r="N69" s="1031"/>
      <c r="O69" s="1034"/>
      <c r="P69" s="99"/>
      <c r="Q69" s="100"/>
    </row>
    <row r="70" spans="1:17" ht="11.45" customHeight="1">
      <c r="A70" s="101" t="s">
        <v>207</v>
      </c>
      <c r="B70" s="996"/>
      <c r="C70" s="997"/>
      <c r="D70" s="104"/>
      <c r="E70" s="105"/>
      <c r="F70" s="996"/>
      <c r="G70" s="997"/>
      <c r="H70" s="104"/>
      <c r="I70" s="105"/>
      <c r="J70" s="996"/>
      <c r="K70" s="1108"/>
      <c r="L70" s="104"/>
      <c r="M70" s="105"/>
      <c r="N70" s="1031"/>
      <c r="O70" s="1034"/>
      <c r="P70" s="102"/>
      <c r="Q70" s="103"/>
    </row>
    <row r="71" spans="1:17" ht="11.45" customHeight="1">
      <c r="A71" s="90" t="s">
        <v>237</v>
      </c>
      <c r="B71" s="988"/>
      <c r="C71" s="989"/>
      <c r="D71" s="108"/>
      <c r="E71" s="109"/>
      <c r="F71" s="988"/>
      <c r="G71" s="989"/>
      <c r="H71" s="108"/>
      <c r="I71" s="109"/>
      <c r="J71" s="988"/>
      <c r="K71" s="1107"/>
      <c r="L71" s="108"/>
      <c r="M71" s="109"/>
      <c r="N71" s="1032"/>
      <c r="O71" s="1035"/>
      <c r="P71" s="106"/>
      <c r="Q71" s="107"/>
    </row>
    <row r="72" spans="1:17" ht="11.45" customHeight="1">
      <c r="A72" s="90" t="s">
        <v>203</v>
      </c>
      <c r="B72" s="990"/>
      <c r="C72" s="991"/>
      <c r="D72" s="97"/>
      <c r="E72" s="98"/>
      <c r="F72" s="990"/>
      <c r="G72" s="991"/>
      <c r="H72" s="97"/>
      <c r="I72" s="98"/>
      <c r="J72" s="990"/>
      <c r="K72" s="1109"/>
      <c r="L72" s="97"/>
      <c r="M72" s="98"/>
      <c r="N72" s="121"/>
      <c r="O72" s="122"/>
      <c r="P72" s="95"/>
      <c r="Q72" s="96"/>
    </row>
    <row r="73" spans="1:17" ht="11.45" customHeight="1">
      <c r="A73" s="90" t="s">
        <v>205</v>
      </c>
      <c r="B73" s="994"/>
      <c r="C73" s="995"/>
      <c r="D73" s="93"/>
      <c r="E73" s="94"/>
      <c r="F73" s="994"/>
      <c r="G73" s="995"/>
      <c r="H73" s="93"/>
      <c r="I73" s="94"/>
      <c r="J73" s="994"/>
      <c r="K73" s="1110"/>
      <c r="L73" s="93"/>
      <c r="M73" s="94"/>
      <c r="N73" s="1036" t="s">
        <v>238</v>
      </c>
      <c r="O73" s="1037"/>
      <c r="P73" s="99"/>
      <c r="Q73" s="100"/>
    </row>
    <row r="74" spans="1:17" ht="11.45" customHeight="1">
      <c r="A74" s="101" t="s">
        <v>207</v>
      </c>
      <c r="B74" s="996"/>
      <c r="C74" s="997"/>
      <c r="D74" s="104"/>
      <c r="E74" s="105"/>
      <c r="F74" s="996"/>
      <c r="G74" s="997"/>
      <c r="H74" s="104"/>
      <c r="I74" s="105"/>
      <c r="J74" s="996"/>
      <c r="K74" s="1108"/>
      <c r="L74" s="104"/>
      <c r="M74" s="105"/>
      <c r="N74" s="998" t="s">
        <v>239</v>
      </c>
      <c r="O74" s="999"/>
      <c r="P74" s="102"/>
      <c r="Q74" s="103"/>
    </row>
    <row r="75" spans="1:17" ht="11.45" customHeight="1" thickBot="1">
      <c r="A75" s="123" t="s">
        <v>240</v>
      </c>
      <c r="B75" s="992"/>
      <c r="C75" s="993"/>
      <c r="D75" s="128"/>
      <c r="E75" s="129"/>
      <c r="F75" s="992"/>
      <c r="G75" s="993"/>
      <c r="H75" s="128"/>
      <c r="I75" s="129"/>
      <c r="J75" s="992"/>
      <c r="K75" s="1120"/>
      <c r="L75" s="128"/>
      <c r="M75" s="129"/>
      <c r="N75" s="124"/>
      <c r="O75" s="125"/>
      <c r="P75" s="126"/>
      <c r="Q75" s="127"/>
    </row>
    <row r="76" spans="1:17" ht="11.25" customHeight="1">
      <c r="A76" s="130"/>
      <c r="B76" s="130"/>
      <c r="C76" s="130"/>
      <c r="D76" s="130"/>
      <c r="E76" s="130"/>
      <c r="F76" s="130"/>
      <c r="G76" s="1119" t="s">
        <v>669</v>
      </c>
      <c r="H76" s="1119"/>
      <c r="I76" s="131"/>
      <c r="J76" s="131"/>
      <c r="K76" s="131"/>
      <c r="L76" s="130"/>
      <c r="M76" s="130"/>
    </row>
    <row r="77" spans="1:17" ht="11.45" customHeight="1">
      <c r="A77" s="132"/>
      <c r="B77" s="132"/>
      <c r="C77" s="132"/>
      <c r="D77" s="132"/>
      <c r="E77" s="132"/>
      <c r="F77" s="132"/>
      <c r="G77" s="868"/>
      <c r="H77" s="868"/>
      <c r="I77" s="132"/>
      <c r="J77" s="132"/>
      <c r="K77" s="132"/>
      <c r="L77" s="132"/>
      <c r="M77" s="132"/>
    </row>
    <row r="78" spans="1:17">
      <c r="G78" s="81"/>
      <c r="H78" s="1121" t="s">
        <v>190</v>
      </c>
      <c r="I78" s="1121"/>
      <c r="J78" s="1123" t="str">
        <f>①申請書!$AT$4</f>
        <v>令和　　年　　　月　　日(　　)</v>
      </c>
      <c r="K78" s="1123"/>
      <c r="L78" s="1123"/>
      <c r="M78" s="1123"/>
    </row>
    <row r="79" spans="1:17" ht="5.0999999999999996" customHeight="1">
      <c r="A79" s="1111" t="s">
        <v>241</v>
      </c>
      <c r="B79" s="1111"/>
      <c r="C79" s="1111"/>
      <c r="D79" s="1111"/>
      <c r="E79" s="1111"/>
      <c r="F79" s="1111"/>
      <c r="G79" s="1111"/>
      <c r="H79" s="1111"/>
      <c r="I79" s="1111"/>
      <c r="J79" s="1111"/>
      <c r="K79" s="1111"/>
      <c r="L79" s="1111"/>
      <c r="M79" s="1111"/>
    </row>
    <row r="80" spans="1:17" ht="15" customHeight="1">
      <c r="A80" s="1111"/>
      <c r="B80" s="1111"/>
      <c r="C80" s="1111"/>
      <c r="D80" s="1111"/>
      <c r="E80" s="1111"/>
      <c r="F80" s="1111"/>
      <c r="G80" s="1111"/>
      <c r="H80" s="1111"/>
      <c r="I80" s="1111"/>
      <c r="J80" s="1111"/>
      <c r="K80" s="1111"/>
      <c r="L80" s="1111"/>
      <c r="M80" s="1111"/>
    </row>
    <row r="81" spans="1:13" ht="5.0999999999999996" customHeight="1" thickBot="1"/>
    <row r="82" spans="1:13" ht="24.95" customHeight="1" thickBot="1">
      <c r="A82" s="82" t="s">
        <v>121</v>
      </c>
      <c r="B82" s="1124">
        <f>①申請書!$AI$9</f>
        <v>0</v>
      </c>
      <c r="C82" s="1125"/>
      <c r="D82" s="1125"/>
      <c r="E82" s="1125"/>
      <c r="F82" s="1125"/>
      <c r="G82" s="83" t="s">
        <v>192</v>
      </c>
      <c r="H82" s="1103" t="str">
        <f>①申請書!$I$31</f>
        <v>令和　　年　　月　　日（　　）</v>
      </c>
      <c r="I82" s="1104"/>
      <c r="J82" s="1104"/>
      <c r="K82" s="1105" t="str">
        <f>①申請書!$AJ$31</f>
        <v>令和　　年　　月　　日（　　）</v>
      </c>
      <c r="L82" s="1105"/>
      <c r="M82" s="1106"/>
    </row>
    <row r="83" spans="1:13" ht="5.0999999999999996" customHeight="1">
      <c r="A83" s="84"/>
    </row>
    <row r="84" spans="1:13" ht="15" customHeight="1">
      <c r="A84" s="85" t="s">
        <v>193</v>
      </c>
      <c r="B84" s="86"/>
      <c r="C84" s="86"/>
      <c r="D84" s="86"/>
      <c r="E84" s="86"/>
    </row>
    <row r="85" spans="1:13" ht="5.0999999999999996" customHeight="1" thickBot="1">
      <c r="A85" s="85"/>
      <c r="B85" s="86"/>
      <c r="C85" s="86"/>
      <c r="D85" s="86"/>
      <c r="E85" s="86"/>
      <c r="L85" s="87"/>
      <c r="M85" s="87"/>
    </row>
    <row r="86" spans="1:13" ht="12.95" customHeight="1" thickBot="1">
      <c r="A86" s="1112" t="s">
        <v>194</v>
      </c>
      <c r="B86" s="1038" t="s">
        <v>195</v>
      </c>
      <c r="C86" s="1039"/>
      <c r="D86" s="1039"/>
      <c r="E86" s="1040"/>
      <c r="F86" s="1114" t="str">
        <f>①申請書!$I$34</f>
        <v>　月　日(　)</v>
      </c>
      <c r="G86" s="1115"/>
      <c r="H86" s="1115"/>
      <c r="I86" s="1116"/>
      <c r="J86" s="1114" t="str">
        <f>①申請書!$R$34</f>
        <v>　月　日(　)</v>
      </c>
      <c r="K86" s="1115"/>
      <c r="L86" s="1115"/>
      <c r="M86" s="1116"/>
    </row>
    <row r="87" spans="1:13" ht="12.95" customHeight="1" thickBot="1">
      <c r="A87" s="1113"/>
      <c r="B87" s="88" t="s">
        <v>242</v>
      </c>
      <c r="C87" s="89" t="s">
        <v>200</v>
      </c>
      <c r="D87" s="88" t="s">
        <v>196</v>
      </c>
      <c r="E87" s="89" t="s">
        <v>197</v>
      </c>
      <c r="F87" s="1000" t="s">
        <v>196</v>
      </c>
      <c r="G87" s="1001"/>
      <c r="H87" s="1002" t="s">
        <v>197</v>
      </c>
      <c r="I87" s="1003"/>
      <c r="J87" s="1000" t="s">
        <v>196</v>
      </c>
      <c r="K87" s="1117"/>
      <c r="L87" s="1002" t="s">
        <v>198</v>
      </c>
      <c r="M87" s="1003"/>
    </row>
    <row r="88" spans="1:13" ht="11.45" customHeight="1">
      <c r="A88" s="90" t="s">
        <v>201</v>
      </c>
      <c r="B88" s="133"/>
      <c r="C88" s="94"/>
      <c r="D88" s="1041" t="s">
        <v>202</v>
      </c>
      <c r="E88" s="1042"/>
      <c r="F88" s="1004"/>
      <c r="G88" s="1005"/>
      <c r="H88" s="93"/>
      <c r="I88" s="94"/>
      <c r="J88" s="1004"/>
      <c r="K88" s="1118"/>
      <c r="L88" s="93"/>
      <c r="M88" s="94"/>
    </row>
    <row r="89" spans="1:13" ht="11.45" customHeight="1">
      <c r="A89" s="90" t="s">
        <v>203</v>
      </c>
      <c r="B89" s="134"/>
      <c r="C89" s="98"/>
      <c r="D89" s="1041" t="s">
        <v>204</v>
      </c>
      <c r="E89" s="1042"/>
      <c r="F89" s="990"/>
      <c r="G89" s="991"/>
      <c r="H89" s="97"/>
      <c r="I89" s="98"/>
      <c r="J89" s="990"/>
      <c r="K89" s="1109"/>
      <c r="L89" s="97"/>
      <c r="M89" s="98"/>
    </row>
    <row r="90" spans="1:13" ht="11.45" customHeight="1">
      <c r="A90" s="90" t="s">
        <v>205</v>
      </c>
      <c r="B90" s="135"/>
      <c r="C90" s="136"/>
      <c r="D90" s="1126" t="s">
        <v>206</v>
      </c>
      <c r="E90" s="1127"/>
      <c r="F90" s="994"/>
      <c r="G90" s="995"/>
      <c r="H90" s="93"/>
      <c r="I90" s="94"/>
      <c r="J90" s="994"/>
      <c r="K90" s="1110"/>
      <c r="L90" s="93"/>
      <c r="M90" s="94"/>
    </row>
    <row r="91" spans="1:13" ht="11.45" customHeight="1">
      <c r="A91" s="101" t="s">
        <v>207</v>
      </c>
      <c r="B91" s="137"/>
      <c r="C91" s="105"/>
      <c r="D91" s="1128"/>
      <c r="E91" s="1129"/>
      <c r="F91" s="996"/>
      <c r="G91" s="997"/>
      <c r="H91" s="104"/>
      <c r="I91" s="105"/>
      <c r="J91" s="996"/>
      <c r="K91" s="1108"/>
      <c r="L91" s="104"/>
      <c r="M91" s="105"/>
    </row>
    <row r="92" spans="1:13" ht="11.45" customHeight="1">
      <c r="A92" s="90" t="s">
        <v>208</v>
      </c>
      <c r="B92" s="138"/>
      <c r="C92" s="109"/>
      <c r="D92" s="1130" t="s">
        <v>209</v>
      </c>
      <c r="E92" s="1131"/>
      <c r="F92" s="988"/>
      <c r="G92" s="989"/>
      <c r="H92" s="108"/>
      <c r="I92" s="109"/>
      <c r="J92" s="988"/>
      <c r="K92" s="1107"/>
      <c r="L92" s="108"/>
      <c r="M92" s="109"/>
    </row>
    <row r="93" spans="1:13" ht="11.45" customHeight="1">
      <c r="A93" s="90" t="s">
        <v>203</v>
      </c>
      <c r="B93" s="134"/>
      <c r="C93" s="98"/>
      <c r="D93" s="1132"/>
      <c r="E93" s="1133"/>
      <c r="F93" s="990"/>
      <c r="G93" s="991"/>
      <c r="H93" s="97"/>
      <c r="I93" s="98"/>
      <c r="J93" s="990"/>
      <c r="K93" s="1109"/>
      <c r="L93" s="97"/>
      <c r="M93" s="98"/>
    </row>
    <row r="94" spans="1:13" ht="11.45" customHeight="1">
      <c r="A94" s="90" t="s">
        <v>205</v>
      </c>
      <c r="B94" s="135"/>
      <c r="C94" s="136"/>
      <c r="D94" s="1134"/>
      <c r="E94" s="1135"/>
      <c r="F94" s="994"/>
      <c r="G94" s="995"/>
      <c r="H94" s="93"/>
      <c r="I94" s="94"/>
      <c r="J94" s="994"/>
      <c r="K94" s="1110"/>
      <c r="L94" s="93"/>
      <c r="M94" s="94"/>
    </row>
    <row r="95" spans="1:13" ht="11.45" customHeight="1">
      <c r="A95" s="101" t="s">
        <v>207</v>
      </c>
      <c r="B95" s="137"/>
      <c r="C95" s="105"/>
      <c r="D95" s="1136" t="s">
        <v>210</v>
      </c>
      <c r="E95" s="1137"/>
      <c r="F95" s="996"/>
      <c r="G95" s="997"/>
      <c r="H95" s="104"/>
      <c r="I95" s="105"/>
      <c r="J95" s="996"/>
      <c r="K95" s="1108"/>
      <c r="L95" s="104"/>
      <c r="M95" s="105"/>
    </row>
    <row r="96" spans="1:13" ht="11.45" customHeight="1">
      <c r="A96" s="90" t="s">
        <v>211</v>
      </c>
      <c r="B96" s="138"/>
      <c r="C96" s="109"/>
      <c r="D96" s="1138"/>
      <c r="E96" s="1139"/>
      <c r="F96" s="988"/>
      <c r="G96" s="989"/>
      <c r="H96" s="108"/>
      <c r="I96" s="109"/>
      <c r="J96" s="988"/>
      <c r="K96" s="1107"/>
      <c r="L96" s="108"/>
      <c r="M96" s="109"/>
    </row>
    <row r="97" spans="1:13" ht="11.45" customHeight="1">
      <c r="A97" s="90" t="s">
        <v>203</v>
      </c>
      <c r="B97" s="134"/>
      <c r="C97" s="98"/>
      <c r="D97" s="1138"/>
      <c r="E97" s="1139"/>
      <c r="F97" s="990"/>
      <c r="G97" s="991"/>
      <c r="H97" s="97"/>
      <c r="I97" s="98"/>
      <c r="J97" s="990"/>
      <c r="K97" s="1109"/>
      <c r="L97" s="97"/>
      <c r="M97" s="98"/>
    </row>
    <row r="98" spans="1:13" ht="11.45" customHeight="1">
      <c r="A98" s="90" t="s">
        <v>205</v>
      </c>
      <c r="B98" s="135"/>
      <c r="C98" s="136"/>
      <c r="D98" s="1138"/>
      <c r="E98" s="1139"/>
      <c r="F98" s="994"/>
      <c r="G98" s="995"/>
      <c r="H98" s="93"/>
      <c r="I98" s="94"/>
      <c r="J98" s="994"/>
      <c r="K98" s="1110"/>
      <c r="L98" s="93"/>
      <c r="M98" s="94"/>
    </row>
    <row r="99" spans="1:13" ht="11.45" customHeight="1">
      <c r="A99" s="101" t="s">
        <v>207</v>
      </c>
      <c r="B99" s="137"/>
      <c r="C99" s="105"/>
      <c r="D99" s="1140"/>
      <c r="E99" s="1141"/>
      <c r="F99" s="996"/>
      <c r="G99" s="997"/>
      <c r="H99" s="104"/>
      <c r="I99" s="105"/>
      <c r="J99" s="996"/>
      <c r="K99" s="1108"/>
      <c r="L99" s="104"/>
      <c r="M99" s="105"/>
    </row>
    <row r="100" spans="1:13" ht="11.45" customHeight="1">
      <c r="A100" s="90" t="s">
        <v>212</v>
      </c>
      <c r="B100" s="110"/>
      <c r="C100" s="111"/>
      <c r="D100" s="1059" t="s">
        <v>213</v>
      </c>
      <c r="E100" s="1033" t="s">
        <v>214</v>
      </c>
      <c r="F100" s="988"/>
      <c r="G100" s="989"/>
      <c r="H100" s="108"/>
      <c r="I100" s="109"/>
      <c r="J100" s="988"/>
      <c r="K100" s="1107"/>
      <c r="L100" s="108"/>
      <c r="M100" s="109"/>
    </row>
    <row r="101" spans="1:13" ht="11.45" customHeight="1">
      <c r="A101" s="90" t="s">
        <v>203</v>
      </c>
      <c r="B101" s="1142" t="s">
        <v>215</v>
      </c>
      <c r="C101" s="1143"/>
      <c r="D101" s="1060"/>
      <c r="E101" s="1034"/>
      <c r="F101" s="990"/>
      <c r="G101" s="991"/>
      <c r="H101" s="97"/>
      <c r="I101" s="98"/>
      <c r="J101" s="990"/>
      <c r="K101" s="1109"/>
      <c r="L101" s="97"/>
      <c r="M101" s="98"/>
    </row>
    <row r="102" spans="1:13" ht="11.45" customHeight="1">
      <c r="A102" s="90" t="s">
        <v>205</v>
      </c>
      <c r="B102" s="1078" t="s">
        <v>216</v>
      </c>
      <c r="C102" s="1079"/>
      <c r="D102" s="1060"/>
      <c r="E102" s="1034"/>
      <c r="F102" s="994"/>
      <c r="G102" s="995"/>
      <c r="H102" s="93"/>
      <c r="I102" s="94"/>
      <c r="J102" s="994"/>
      <c r="K102" s="1110"/>
      <c r="L102" s="93"/>
      <c r="M102" s="94"/>
    </row>
    <row r="103" spans="1:13" ht="11.45" customHeight="1">
      <c r="A103" s="101" t="s">
        <v>207</v>
      </c>
      <c r="B103" s="1080"/>
      <c r="C103" s="1081"/>
      <c r="D103" s="1060"/>
      <c r="E103" s="1034"/>
      <c r="F103" s="996"/>
      <c r="G103" s="997"/>
      <c r="H103" s="104"/>
      <c r="I103" s="105"/>
      <c r="J103" s="996"/>
      <c r="K103" s="1108"/>
      <c r="L103" s="104"/>
      <c r="M103" s="105"/>
    </row>
    <row r="104" spans="1:13" ht="11.45" customHeight="1">
      <c r="A104" s="90" t="s">
        <v>217</v>
      </c>
      <c r="B104" s="1144" t="s">
        <v>218</v>
      </c>
      <c r="C104" s="1145"/>
      <c r="D104" s="1060"/>
      <c r="E104" s="1034"/>
      <c r="F104" s="988"/>
      <c r="G104" s="989"/>
      <c r="H104" s="108"/>
      <c r="I104" s="109"/>
      <c r="J104" s="988"/>
      <c r="K104" s="1107"/>
      <c r="L104" s="108"/>
      <c r="M104" s="109"/>
    </row>
    <row r="105" spans="1:13" ht="11.45" customHeight="1">
      <c r="A105" s="90" t="s">
        <v>203</v>
      </c>
      <c r="B105" s="1146"/>
      <c r="C105" s="1147"/>
      <c r="D105" s="1060"/>
      <c r="E105" s="1034"/>
      <c r="F105" s="990"/>
      <c r="G105" s="991"/>
      <c r="H105" s="97"/>
      <c r="I105" s="98"/>
      <c r="J105" s="990"/>
      <c r="K105" s="1109"/>
      <c r="L105" s="97"/>
      <c r="M105" s="98"/>
    </row>
    <row r="106" spans="1:13" ht="11.45" customHeight="1">
      <c r="A106" s="90" t="s">
        <v>205</v>
      </c>
      <c r="B106" s="1146"/>
      <c r="C106" s="1147"/>
      <c r="D106" s="1060"/>
      <c r="E106" s="1034"/>
      <c r="F106" s="994"/>
      <c r="G106" s="995"/>
      <c r="H106" s="93"/>
      <c r="I106" s="94"/>
      <c r="J106" s="994"/>
      <c r="K106" s="1110"/>
      <c r="L106" s="93"/>
      <c r="M106" s="94"/>
    </row>
    <row r="107" spans="1:13" ht="11.45" customHeight="1">
      <c r="A107" s="101" t="s">
        <v>207</v>
      </c>
      <c r="B107" s="1146"/>
      <c r="C107" s="1147"/>
      <c r="D107" s="1060"/>
      <c r="E107" s="1034"/>
      <c r="F107" s="996"/>
      <c r="G107" s="997"/>
      <c r="H107" s="104"/>
      <c r="I107" s="105"/>
      <c r="J107" s="996"/>
      <c r="K107" s="1108"/>
      <c r="L107" s="104"/>
      <c r="M107" s="105"/>
    </row>
    <row r="108" spans="1:13" ht="11.45" customHeight="1">
      <c r="A108" s="90" t="s">
        <v>219</v>
      </c>
      <c r="B108" s="1146"/>
      <c r="C108" s="1147"/>
      <c r="D108" s="1060"/>
      <c r="E108" s="1034"/>
      <c r="F108" s="988"/>
      <c r="G108" s="989"/>
      <c r="H108" s="108"/>
      <c r="I108" s="109"/>
      <c r="J108" s="988"/>
      <c r="K108" s="1107"/>
      <c r="L108" s="108"/>
      <c r="M108" s="109"/>
    </row>
    <row r="109" spans="1:13" ht="11.45" customHeight="1">
      <c r="A109" s="90" t="s">
        <v>203</v>
      </c>
      <c r="B109" s="1146"/>
      <c r="C109" s="1147"/>
      <c r="D109" s="1060"/>
      <c r="E109" s="1034"/>
      <c r="F109" s="990"/>
      <c r="G109" s="991"/>
      <c r="H109" s="97"/>
      <c r="I109" s="98"/>
      <c r="J109" s="990"/>
      <c r="K109" s="1109"/>
      <c r="L109" s="97"/>
      <c r="M109" s="98"/>
    </row>
    <row r="110" spans="1:13" ht="11.45" customHeight="1">
      <c r="A110" s="90" t="s">
        <v>205</v>
      </c>
      <c r="B110" s="1146"/>
      <c r="C110" s="1147"/>
      <c r="D110" s="1061"/>
      <c r="E110" s="1035"/>
      <c r="F110" s="994"/>
      <c r="G110" s="995"/>
      <c r="H110" s="93"/>
      <c r="I110" s="94"/>
      <c r="J110" s="994"/>
      <c r="K110" s="1110"/>
      <c r="L110" s="93"/>
      <c r="M110" s="94"/>
    </row>
    <row r="111" spans="1:13" ht="11.45" customHeight="1">
      <c r="A111" s="101" t="s">
        <v>207</v>
      </c>
      <c r="B111" s="1146"/>
      <c r="C111" s="1147"/>
      <c r="D111" s="112"/>
      <c r="E111" s="113"/>
      <c r="F111" s="996"/>
      <c r="G111" s="997"/>
      <c r="H111" s="104"/>
      <c r="I111" s="105"/>
      <c r="J111" s="996"/>
      <c r="K111" s="1108"/>
      <c r="L111" s="104"/>
      <c r="M111" s="105"/>
    </row>
    <row r="112" spans="1:13" ht="11.45" customHeight="1">
      <c r="A112" s="90" t="s">
        <v>220</v>
      </c>
      <c r="B112" s="1146"/>
      <c r="C112" s="1147"/>
      <c r="D112" s="1150" t="s">
        <v>221</v>
      </c>
      <c r="E112" s="1151"/>
      <c r="F112" s="988"/>
      <c r="G112" s="989"/>
      <c r="H112" s="108"/>
      <c r="I112" s="109"/>
      <c r="J112" s="988"/>
      <c r="K112" s="1107"/>
      <c r="L112" s="108"/>
      <c r="M112" s="109"/>
    </row>
    <row r="113" spans="1:13" ht="11.45" customHeight="1">
      <c r="A113" s="90" t="s">
        <v>203</v>
      </c>
      <c r="B113" s="1146"/>
      <c r="C113" s="1147"/>
      <c r="D113" s="1152"/>
      <c r="E113" s="1153"/>
      <c r="F113" s="990"/>
      <c r="G113" s="991"/>
      <c r="H113" s="97"/>
      <c r="I113" s="98"/>
      <c r="J113" s="990"/>
      <c r="K113" s="1109"/>
      <c r="L113" s="97"/>
      <c r="M113" s="98"/>
    </row>
    <row r="114" spans="1:13" ht="11.45" customHeight="1">
      <c r="A114" s="90" t="s">
        <v>205</v>
      </c>
      <c r="B114" s="1146"/>
      <c r="C114" s="1147"/>
      <c r="D114" s="1154"/>
      <c r="E114" s="1155"/>
      <c r="F114" s="994"/>
      <c r="G114" s="995"/>
      <c r="H114" s="93"/>
      <c r="I114" s="94"/>
      <c r="J114" s="994"/>
      <c r="K114" s="1110"/>
      <c r="L114" s="93"/>
      <c r="M114" s="94"/>
    </row>
    <row r="115" spans="1:13" ht="11.45" customHeight="1">
      <c r="A115" s="101" t="s">
        <v>207</v>
      </c>
      <c r="B115" s="1146"/>
      <c r="C115" s="1147"/>
      <c r="D115" s="114"/>
      <c r="E115" s="115"/>
      <c r="F115" s="996"/>
      <c r="G115" s="997"/>
      <c r="H115" s="104"/>
      <c r="I115" s="105"/>
      <c r="J115" s="996"/>
      <c r="K115" s="1108"/>
      <c r="L115" s="104"/>
      <c r="M115" s="105"/>
    </row>
    <row r="116" spans="1:13" ht="11.45" customHeight="1">
      <c r="A116" s="90" t="s">
        <v>222</v>
      </c>
      <c r="B116" s="1146"/>
      <c r="C116" s="1147"/>
      <c r="D116" s="1078" t="s">
        <v>223</v>
      </c>
      <c r="E116" s="1079"/>
      <c r="F116" s="988"/>
      <c r="G116" s="989"/>
      <c r="H116" s="108"/>
      <c r="I116" s="109"/>
      <c r="J116" s="988"/>
      <c r="K116" s="1107"/>
      <c r="L116" s="108"/>
      <c r="M116" s="109"/>
    </row>
    <row r="117" spans="1:13" ht="11.45" customHeight="1">
      <c r="A117" s="90" t="s">
        <v>203</v>
      </c>
      <c r="B117" s="1148"/>
      <c r="C117" s="1149"/>
      <c r="D117" s="1080"/>
      <c r="E117" s="1081"/>
      <c r="F117" s="990"/>
      <c r="G117" s="991"/>
      <c r="H117" s="97"/>
      <c r="I117" s="98"/>
      <c r="J117" s="990"/>
      <c r="K117" s="1109"/>
      <c r="L117" s="97"/>
      <c r="M117" s="98"/>
    </row>
    <row r="118" spans="1:13" ht="11.45" customHeight="1">
      <c r="A118" s="90" t="s">
        <v>205</v>
      </c>
      <c r="B118" s="116"/>
      <c r="C118" s="117"/>
      <c r="D118" s="118"/>
      <c r="E118" s="119"/>
      <c r="F118" s="994"/>
      <c r="G118" s="995"/>
      <c r="H118" s="93"/>
      <c r="I118" s="94"/>
      <c r="J118" s="994"/>
      <c r="K118" s="1110"/>
      <c r="L118" s="93"/>
      <c r="M118" s="94"/>
    </row>
    <row r="119" spans="1:13" ht="11.45" customHeight="1">
      <c r="A119" s="101" t="s">
        <v>207</v>
      </c>
      <c r="B119" s="116"/>
      <c r="C119" s="120"/>
      <c r="D119" s="137"/>
      <c r="E119" s="105"/>
      <c r="F119" s="996"/>
      <c r="G119" s="997"/>
      <c r="H119" s="104"/>
      <c r="I119" s="105"/>
      <c r="J119" s="996"/>
      <c r="K119" s="1108"/>
      <c r="L119" s="104"/>
      <c r="M119" s="105"/>
    </row>
    <row r="120" spans="1:13" ht="11.45" customHeight="1">
      <c r="A120" s="90" t="s">
        <v>224</v>
      </c>
      <c r="B120" s="1085" t="s">
        <v>95</v>
      </c>
      <c r="C120" s="1086"/>
      <c r="D120" s="138"/>
      <c r="E120" s="109"/>
      <c r="F120" s="988"/>
      <c r="G120" s="989"/>
      <c r="H120" s="108"/>
      <c r="I120" s="109"/>
      <c r="J120" s="988"/>
      <c r="K120" s="1107"/>
      <c r="L120" s="108"/>
      <c r="M120" s="109"/>
    </row>
    <row r="121" spans="1:13" ht="11.45" customHeight="1">
      <c r="A121" s="90" t="s">
        <v>203</v>
      </c>
      <c r="B121" s="1087"/>
      <c r="C121" s="1088"/>
      <c r="D121" s="134"/>
      <c r="E121" s="98"/>
      <c r="F121" s="990"/>
      <c r="G121" s="991"/>
      <c r="H121" s="97"/>
      <c r="I121" s="98"/>
      <c r="J121" s="990"/>
      <c r="K121" s="1109"/>
      <c r="L121" s="97"/>
      <c r="M121" s="98"/>
    </row>
    <row r="122" spans="1:13" ht="11.45" customHeight="1">
      <c r="A122" s="90" t="s">
        <v>205</v>
      </c>
      <c r="B122" s="1087"/>
      <c r="C122" s="1088"/>
      <c r="D122" s="135"/>
      <c r="E122" s="136"/>
      <c r="F122" s="994"/>
      <c r="G122" s="995"/>
      <c r="H122" s="93"/>
      <c r="I122" s="94"/>
      <c r="J122" s="994"/>
      <c r="K122" s="1110"/>
      <c r="L122" s="93"/>
      <c r="M122" s="94"/>
    </row>
    <row r="123" spans="1:13" ht="11.45" customHeight="1">
      <c r="A123" s="101" t="s">
        <v>207</v>
      </c>
      <c r="B123" s="1087"/>
      <c r="C123" s="1088"/>
      <c r="D123" s="137"/>
      <c r="E123" s="105"/>
      <c r="F123" s="996"/>
      <c r="G123" s="997"/>
      <c r="H123" s="104"/>
      <c r="I123" s="105"/>
      <c r="J123" s="996"/>
      <c r="K123" s="1108"/>
      <c r="L123" s="104"/>
      <c r="M123" s="105"/>
    </row>
    <row r="124" spans="1:13" ht="11.45" customHeight="1">
      <c r="A124" s="90" t="s">
        <v>225</v>
      </c>
      <c r="B124" s="1087"/>
      <c r="C124" s="1088"/>
      <c r="D124" s="138"/>
      <c r="E124" s="109"/>
      <c r="F124" s="988"/>
      <c r="G124" s="989"/>
      <c r="H124" s="108"/>
      <c r="I124" s="109"/>
      <c r="J124" s="988"/>
      <c r="K124" s="1107"/>
      <c r="L124" s="108"/>
      <c r="M124" s="109"/>
    </row>
    <row r="125" spans="1:13" ht="11.45" customHeight="1">
      <c r="A125" s="90" t="s">
        <v>203</v>
      </c>
      <c r="B125" s="1087"/>
      <c r="C125" s="1088"/>
      <c r="D125" s="134"/>
      <c r="E125" s="98"/>
      <c r="F125" s="990"/>
      <c r="G125" s="991"/>
      <c r="H125" s="97"/>
      <c r="I125" s="98"/>
      <c r="J125" s="990"/>
      <c r="K125" s="1109"/>
      <c r="L125" s="97"/>
      <c r="M125" s="98"/>
    </row>
    <row r="126" spans="1:13" ht="11.45" customHeight="1">
      <c r="A126" s="90" t="s">
        <v>205</v>
      </c>
      <c r="B126" s="1087"/>
      <c r="C126" s="1088"/>
      <c r="D126" s="135"/>
      <c r="E126" s="136"/>
      <c r="F126" s="994"/>
      <c r="G126" s="995"/>
      <c r="H126" s="93"/>
      <c r="I126" s="94"/>
      <c r="J126" s="994"/>
      <c r="K126" s="1110"/>
      <c r="L126" s="93"/>
      <c r="M126" s="94"/>
    </row>
    <row r="127" spans="1:13" ht="11.45" customHeight="1">
      <c r="A127" s="101" t="s">
        <v>207</v>
      </c>
      <c r="B127" s="1087"/>
      <c r="C127" s="1088"/>
      <c r="D127" s="137"/>
      <c r="E127" s="105"/>
      <c r="F127" s="996"/>
      <c r="G127" s="997"/>
      <c r="H127" s="104"/>
      <c r="I127" s="105"/>
      <c r="J127" s="996"/>
      <c r="K127" s="1108"/>
      <c r="L127" s="104"/>
      <c r="M127" s="105"/>
    </row>
    <row r="128" spans="1:13" ht="11.45" customHeight="1">
      <c r="A128" s="90" t="s">
        <v>226</v>
      </c>
      <c r="B128" s="1087"/>
      <c r="C128" s="1088"/>
      <c r="D128" s="138"/>
      <c r="E128" s="109"/>
      <c r="F128" s="988"/>
      <c r="G128" s="989"/>
      <c r="H128" s="108"/>
      <c r="I128" s="109"/>
      <c r="J128" s="988"/>
      <c r="K128" s="1107"/>
      <c r="L128" s="108"/>
      <c r="M128" s="109"/>
    </row>
    <row r="129" spans="1:13" ht="11.45" customHeight="1">
      <c r="A129" s="90" t="s">
        <v>203</v>
      </c>
      <c r="B129" s="1087"/>
      <c r="C129" s="1088"/>
      <c r="D129" s="134"/>
      <c r="E129" s="98"/>
      <c r="F129" s="990"/>
      <c r="G129" s="991"/>
      <c r="H129" s="97"/>
      <c r="I129" s="98"/>
      <c r="J129" s="990"/>
      <c r="K129" s="1109"/>
      <c r="L129" s="97"/>
      <c r="M129" s="98"/>
    </row>
    <row r="130" spans="1:13" ht="11.45" customHeight="1">
      <c r="A130" s="90" t="s">
        <v>205</v>
      </c>
      <c r="B130" s="1087"/>
      <c r="C130" s="1088"/>
      <c r="D130" s="135"/>
      <c r="E130" s="136"/>
      <c r="F130" s="994"/>
      <c r="G130" s="995"/>
      <c r="H130" s="93"/>
      <c r="I130" s="94"/>
      <c r="J130" s="994"/>
      <c r="K130" s="1110"/>
      <c r="L130" s="93"/>
      <c r="M130" s="94"/>
    </row>
    <row r="131" spans="1:13" ht="11.45" customHeight="1">
      <c r="A131" s="101" t="s">
        <v>207</v>
      </c>
      <c r="B131" s="1089"/>
      <c r="C131" s="1090"/>
      <c r="D131" s="137"/>
      <c r="E131" s="105"/>
      <c r="F131" s="996"/>
      <c r="G131" s="997"/>
      <c r="H131" s="104"/>
      <c r="I131" s="105"/>
      <c r="J131" s="996"/>
      <c r="K131" s="1108"/>
      <c r="L131" s="104"/>
      <c r="M131" s="105"/>
    </row>
    <row r="132" spans="1:13" ht="11.45" customHeight="1">
      <c r="A132" s="90" t="s">
        <v>227</v>
      </c>
      <c r="B132" s="1097" t="s">
        <v>228</v>
      </c>
      <c r="C132" s="1098"/>
      <c r="D132" s="138"/>
      <c r="E132" s="109"/>
      <c r="F132" s="988"/>
      <c r="G132" s="989"/>
      <c r="H132" s="108"/>
      <c r="I132" s="109"/>
      <c r="J132" s="988"/>
      <c r="K132" s="1107"/>
      <c r="L132" s="108"/>
      <c r="M132" s="109"/>
    </row>
    <row r="133" spans="1:13" ht="11.45" customHeight="1">
      <c r="A133" s="90" t="s">
        <v>203</v>
      </c>
      <c r="B133" s="1099"/>
      <c r="C133" s="1100"/>
      <c r="D133" s="134"/>
      <c r="E133" s="98"/>
      <c r="F133" s="990"/>
      <c r="G133" s="991"/>
      <c r="H133" s="97"/>
      <c r="I133" s="98"/>
      <c r="J133" s="990"/>
      <c r="K133" s="1109"/>
      <c r="L133" s="97"/>
      <c r="M133" s="98"/>
    </row>
    <row r="134" spans="1:13" ht="11.45" customHeight="1">
      <c r="A134" s="90" t="s">
        <v>205</v>
      </c>
      <c r="B134" s="1091" t="s">
        <v>229</v>
      </c>
      <c r="C134" s="1092"/>
      <c r="D134" s="135"/>
      <c r="E134" s="136"/>
      <c r="F134" s="994"/>
      <c r="G134" s="995"/>
      <c r="H134" s="93"/>
      <c r="I134" s="94"/>
      <c r="J134" s="994"/>
      <c r="K134" s="1110"/>
      <c r="L134" s="93"/>
      <c r="M134" s="94"/>
    </row>
    <row r="135" spans="1:13" ht="11.45" customHeight="1">
      <c r="A135" s="101" t="s">
        <v>207</v>
      </c>
      <c r="B135" s="1093"/>
      <c r="C135" s="1094"/>
      <c r="D135" s="137"/>
      <c r="E135" s="105"/>
      <c r="F135" s="996"/>
      <c r="G135" s="997"/>
      <c r="H135" s="104"/>
      <c r="I135" s="105"/>
      <c r="J135" s="996"/>
      <c r="K135" s="1108"/>
      <c r="L135" s="104"/>
      <c r="M135" s="105"/>
    </row>
    <row r="136" spans="1:13" ht="11.45" customHeight="1">
      <c r="A136" s="90" t="s">
        <v>230</v>
      </c>
      <c r="B136" s="1095"/>
      <c r="C136" s="1096"/>
      <c r="D136" s="138"/>
      <c r="E136" s="109"/>
      <c r="F136" s="988"/>
      <c r="G136" s="989"/>
      <c r="H136" s="108"/>
      <c r="I136" s="109"/>
      <c r="J136" s="988"/>
      <c r="K136" s="1107"/>
      <c r="L136" s="108"/>
      <c r="M136" s="109"/>
    </row>
    <row r="137" spans="1:13" ht="11.45" customHeight="1">
      <c r="A137" s="90" t="s">
        <v>203</v>
      </c>
      <c r="B137" s="1097" t="s">
        <v>228</v>
      </c>
      <c r="C137" s="1098"/>
      <c r="D137" s="134"/>
      <c r="E137" s="98"/>
      <c r="F137" s="990"/>
      <c r="G137" s="991"/>
      <c r="H137" s="97"/>
      <c r="I137" s="98"/>
      <c r="J137" s="990"/>
      <c r="K137" s="1109"/>
      <c r="L137" s="97"/>
      <c r="M137" s="98"/>
    </row>
    <row r="138" spans="1:13" ht="11.45" customHeight="1">
      <c r="A138" s="90" t="s">
        <v>205</v>
      </c>
      <c r="B138" s="1099"/>
      <c r="C138" s="1100"/>
      <c r="D138" s="135"/>
      <c r="E138" s="136"/>
      <c r="F138" s="994"/>
      <c r="G138" s="995"/>
      <c r="H138" s="93"/>
      <c r="I138" s="94"/>
      <c r="J138" s="994"/>
      <c r="K138" s="1110"/>
      <c r="L138" s="93"/>
      <c r="M138" s="94"/>
    </row>
    <row r="139" spans="1:13" ht="11.45" customHeight="1">
      <c r="A139" s="101" t="s">
        <v>207</v>
      </c>
      <c r="B139" s="1101" t="s">
        <v>231</v>
      </c>
      <c r="C139" s="1102"/>
      <c r="D139" s="137"/>
      <c r="E139" s="105"/>
      <c r="F139" s="996"/>
      <c r="G139" s="997"/>
      <c r="H139" s="104"/>
      <c r="I139" s="105"/>
      <c r="J139" s="996"/>
      <c r="K139" s="1108"/>
      <c r="L139" s="104"/>
      <c r="M139" s="105"/>
    </row>
    <row r="140" spans="1:13" ht="11.45" customHeight="1">
      <c r="A140" s="90" t="s">
        <v>232</v>
      </c>
      <c r="B140" s="1156" t="s">
        <v>233</v>
      </c>
      <c r="C140" s="1157"/>
      <c r="D140" s="138"/>
      <c r="E140" s="109"/>
      <c r="F140" s="988"/>
      <c r="G140" s="989"/>
      <c r="H140" s="108"/>
      <c r="I140" s="109"/>
      <c r="J140" s="988"/>
      <c r="K140" s="1107"/>
      <c r="L140" s="108"/>
      <c r="M140" s="109"/>
    </row>
    <row r="141" spans="1:13" ht="11.45" customHeight="1">
      <c r="A141" s="90" t="s">
        <v>203</v>
      </c>
      <c r="B141" s="1158"/>
      <c r="C141" s="1159"/>
      <c r="D141" s="134"/>
      <c r="E141" s="98"/>
      <c r="F141" s="990"/>
      <c r="G141" s="991"/>
      <c r="H141" s="97"/>
      <c r="I141" s="98"/>
      <c r="J141" s="990"/>
      <c r="K141" s="1109"/>
      <c r="L141" s="97"/>
      <c r="M141" s="98"/>
    </row>
    <row r="142" spans="1:13" ht="11.45" customHeight="1">
      <c r="A142" s="90" t="s">
        <v>205</v>
      </c>
      <c r="B142" s="1160"/>
      <c r="C142" s="1161"/>
      <c r="D142" s="135"/>
      <c r="E142" s="136"/>
      <c r="F142" s="994"/>
      <c r="G142" s="995"/>
      <c r="H142" s="93"/>
      <c r="I142" s="94"/>
      <c r="J142" s="994"/>
      <c r="K142" s="1110"/>
      <c r="L142" s="93"/>
      <c r="M142" s="94"/>
    </row>
    <row r="143" spans="1:13" ht="11.45" customHeight="1">
      <c r="A143" s="101" t="s">
        <v>207</v>
      </c>
      <c r="B143" s="1030" t="s">
        <v>234</v>
      </c>
      <c r="C143" s="1033" t="s">
        <v>235</v>
      </c>
      <c r="D143" s="137"/>
      <c r="E143" s="105"/>
      <c r="F143" s="996"/>
      <c r="G143" s="997"/>
      <c r="H143" s="104"/>
      <c r="I143" s="105"/>
      <c r="J143" s="996"/>
      <c r="K143" s="1108"/>
      <c r="L143" s="104"/>
      <c r="M143" s="105"/>
    </row>
    <row r="144" spans="1:13" ht="11.45" customHeight="1">
      <c r="A144" s="90" t="s">
        <v>236</v>
      </c>
      <c r="B144" s="1031"/>
      <c r="C144" s="1034"/>
      <c r="D144" s="138"/>
      <c r="E144" s="109"/>
      <c r="F144" s="988"/>
      <c r="G144" s="989"/>
      <c r="H144" s="108"/>
      <c r="I144" s="109"/>
      <c r="J144" s="988"/>
      <c r="K144" s="1107"/>
      <c r="L144" s="108"/>
      <c r="M144" s="109"/>
    </row>
    <row r="145" spans="1:13" ht="11.45" customHeight="1">
      <c r="A145" s="90" t="s">
        <v>203</v>
      </c>
      <c r="B145" s="1031"/>
      <c r="C145" s="1034"/>
      <c r="D145" s="134"/>
      <c r="E145" s="98"/>
      <c r="F145" s="990"/>
      <c r="G145" s="991"/>
      <c r="H145" s="97"/>
      <c r="I145" s="98"/>
      <c r="J145" s="990"/>
      <c r="K145" s="1109"/>
      <c r="L145" s="97"/>
      <c r="M145" s="98"/>
    </row>
    <row r="146" spans="1:13" ht="11.45" customHeight="1">
      <c r="A146" s="90" t="s">
        <v>205</v>
      </c>
      <c r="B146" s="1031"/>
      <c r="C146" s="1034"/>
      <c r="D146" s="135"/>
      <c r="E146" s="136"/>
      <c r="F146" s="994"/>
      <c r="G146" s="995"/>
      <c r="H146" s="93"/>
      <c r="I146" s="94"/>
      <c r="J146" s="994"/>
      <c r="K146" s="1110"/>
      <c r="L146" s="93"/>
      <c r="M146" s="94"/>
    </row>
    <row r="147" spans="1:13" ht="11.45" customHeight="1">
      <c r="A147" s="101" t="s">
        <v>207</v>
      </c>
      <c r="B147" s="1031"/>
      <c r="C147" s="1034"/>
      <c r="D147" s="137"/>
      <c r="E147" s="105"/>
      <c r="F147" s="996"/>
      <c r="G147" s="997"/>
      <c r="H147" s="104"/>
      <c r="I147" s="105"/>
      <c r="J147" s="996"/>
      <c r="K147" s="1108"/>
      <c r="L147" s="104"/>
      <c r="M147" s="105"/>
    </row>
    <row r="148" spans="1:13" ht="11.45" customHeight="1">
      <c r="A148" s="90" t="s">
        <v>237</v>
      </c>
      <c r="B148" s="1032"/>
      <c r="C148" s="1035"/>
      <c r="D148" s="138"/>
      <c r="E148" s="109"/>
      <c r="F148" s="988"/>
      <c r="G148" s="989"/>
      <c r="H148" s="108"/>
      <c r="I148" s="109"/>
      <c r="J148" s="988"/>
      <c r="K148" s="1107"/>
      <c r="L148" s="108"/>
      <c r="M148" s="109"/>
    </row>
    <row r="149" spans="1:13" ht="11.45" customHeight="1">
      <c r="A149" s="90" t="s">
        <v>203</v>
      </c>
      <c r="B149" s="121"/>
      <c r="C149" s="122"/>
      <c r="D149" s="134"/>
      <c r="E149" s="98"/>
      <c r="F149" s="990"/>
      <c r="G149" s="991"/>
      <c r="H149" s="97"/>
      <c r="I149" s="98"/>
      <c r="J149" s="990"/>
      <c r="K149" s="1109"/>
      <c r="L149" s="97"/>
      <c r="M149" s="98"/>
    </row>
    <row r="150" spans="1:13" ht="11.45" customHeight="1">
      <c r="A150" s="90" t="s">
        <v>205</v>
      </c>
      <c r="B150" s="1142" t="s">
        <v>238</v>
      </c>
      <c r="C150" s="1143"/>
      <c r="D150" s="135"/>
      <c r="E150" s="136"/>
      <c r="F150" s="994"/>
      <c r="G150" s="995"/>
      <c r="H150" s="93"/>
      <c r="I150" s="94"/>
      <c r="J150" s="994"/>
      <c r="K150" s="1110"/>
      <c r="L150" s="93"/>
      <c r="M150" s="94"/>
    </row>
    <row r="151" spans="1:13" ht="11.45" customHeight="1">
      <c r="A151" s="101" t="s">
        <v>207</v>
      </c>
      <c r="B151" s="1162" t="s">
        <v>239</v>
      </c>
      <c r="C151" s="1163"/>
      <c r="D151" s="137"/>
      <c r="E151" s="105"/>
      <c r="F151" s="996"/>
      <c r="G151" s="997"/>
      <c r="H151" s="104"/>
      <c r="I151" s="105"/>
      <c r="J151" s="996"/>
      <c r="K151" s="1108"/>
      <c r="L151" s="104"/>
      <c r="M151" s="105"/>
    </row>
    <row r="152" spans="1:13" ht="11.45" customHeight="1" thickBot="1">
      <c r="A152" s="123" t="s">
        <v>240</v>
      </c>
      <c r="B152" s="124"/>
      <c r="C152" s="125"/>
      <c r="D152" s="139"/>
      <c r="E152" s="129"/>
      <c r="F152" s="992"/>
      <c r="G152" s="993"/>
      <c r="H152" s="128"/>
      <c r="I152" s="129"/>
      <c r="J152" s="992"/>
      <c r="K152" s="1120"/>
      <c r="L152" s="128"/>
      <c r="M152" s="129"/>
    </row>
    <row r="153" spans="1:13" ht="5.0999999999999996" customHeight="1">
      <c r="A153" s="140"/>
      <c r="B153" s="141"/>
      <c r="C153" s="141"/>
      <c r="D153" s="141"/>
      <c r="E153" s="141"/>
      <c r="F153" s="142"/>
      <c r="G153" s="142"/>
      <c r="H153" s="143"/>
      <c r="I153" s="143"/>
      <c r="J153" s="142"/>
      <c r="K153" s="142"/>
      <c r="L153" s="142"/>
      <c r="M153" s="143"/>
    </row>
    <row r="154" spans="1:13" ht="11.45" customHeight="1">
      <c r="A154" s="1082" t="s">
        <v>243</v>
      </c>
      <c r="B154" s="1082"/>
      <c r="C154" s="1082"/>
      <c r="D154" s="1082"/>
      <c r="E154" s="1082"/>
      <c r="F154" s="1082"/>
      <c r="G154" s="1082"/>
      <c r="H154" s="1082"/>
      <c r="I154" s="1082"/>
      <c r="J154" s="1082"/>
      <c r="K154" s="1082"/>
      <c r="L154" s="1082"/>
      <c r="M154" s="1082"/>
    </row>
  </sheetData>
  <sheetProtection selectLockedCells="1"/>
  <mergeCells count="403">
    <mergeCell ref="F152:G152"/>
    <mergeCell ref="J152:K152"/>
    <mergeCell ref="B151:C151"/>
    <mergeCell ref="F151:G151"/>
    <mergeCell ref="B150:C150"/>
    <mergeCell ref="F150:G150"/>
    <mergeCell ref="J150:K150"/>
    <mergeCell ref="J151:K151"/>
    <mergeCell ref="B5:F5"/>
    <mergeCell ref="H5:J5"/>
    <mergeCell ref="K5:M5"/>
    <mergeCell ref="F21:G21"/>
    <mergeCell ref="J21:K21"/>
    <mergeCell ref="F22:G22"/>
    <mergeCell ref="J22:K22"/>
    <mergeCell ref="F18:G18"/>
    <mergeCell ref="J18:K18"/>
    <mergeCell ref="B24:C24"/>
    <mergeCell ref="F146:G146"/>
    <mergeCell ref="F134:G134"/>
    <mergeCell ref="B132:C133"/>
    <mergeCell ref="J146:K146"/>
    <mergeCell ref="F147:G147"/>
    <mergeCell ref="J147:K147"/>
    <mergeCell ref="F137:G137"/>
    <mergeCell ref="J137:K137"/>
    <mergeCell ref="F138:G138"/>
    <mergeCell ref="J138:K138"/>
    <mergeCell ref="F139:G139"/>
    <mergeCell ref="J139:K139"/>
    <mergeCell ref="J134:K134"/>
    <mergeCell ref="F135:G135"/>
    <mergeCell ref="J135:K135"/>
    <mergeCell ref="F136:G136"/>
    <mergeCell ref="J136:K136"/>
    <mergeCell ref="F149:G149"/>
    <mergeCell ref="J149:K149"/>
    <mergeCell ref="J143:K143"/>
    <mergeCell ref="F144:G144"/>
    <mergeCell ref="J144:K144"/>
    <mergeCell ref="F145:G145"/>
    <mergeCell ref="J145:K145"/>
    <mergeCell ref="B140:C142"/>
    <mergeCell ref="F140:G140"/>
    <mergeCell ref="J140:K140"/>
    <mergeCell ref="F141:G141"/>
    <mergeCell ref="J141:K141"/>
    <mergeCell ref="J142:K142"/>
    <mergeCell ref="F143:G143"/>
    <mergeCell ref="F142:G142"/>
    <mergeCell ref="F148:G148"/>
    <mergeCell ref="J148:K148"/>
    <mergeCell ref="F130:G130"/>
    <mergeCell ref="J130:K130"/>
    <mergeCell ref="F131:G131"/>
    <mergeCell ref="J131:K131"/>
    <mergeCell ref="F132:G132"/>
    <mergeCell ref="J132:K132"/>
    <mergeCell ref="F133:G133"/>
    <mergeCell ref="J133:K133"/>
    <mergeCell ref="F127:G127"/>
    <mergeCell ref="J127:K127"/>
    <mergeCell ref="F128:G128"/>
    <mergeCell ref="J128:K128"/>
    <mergeCell ref="F129:G129"/>
    <mergeCell ref="J129:K129"/>
    <mergeCell ref="F124:G124"/>
    <mergeCell ref="J124:K124"/>
    <mergeCell ref="F125:G125"/>
    <mergeCell ref="J125:K125"/>
    <mergeCell ref="F126:G126"/>
    <mergeCell ref="J126:K126"/>
    <mergeCell ref="F121:G121"/>
    <mergeCell ref="J121:K121"/>
    <mergeCell ref="F122:G122"/>
    <mergeCell ref="J122:K122"/>
    <mergeCell ref="F123:G123"/>
    <mergeCell ref="J123:K123"/>
    <mergeCell ref="F119:G119"/>
    <mergeCell ref="J119:K119"/>
    <mergeCell ref="F120:G120"/>
    <mergeCell ref="J120:K120"/>
    <mergeCell ref="F115:G115"/>
    <mergeCell ref="J115:K115"/>
    <mergeCell ref="F116:G116"/>
    <mergeCell ref="J116:K116"/>
    <mergeCell ref="F117:G117"/>
    <mergeCell ref="J117:K117"/>
    <mergeCell ref="F118:G118"/>
    <mergeCell ref="J118:K118"/>
    <mergeCell ref="B101:C101"/>
    <mergeCell ref="B102:C103"/>
    <mergeCell ref="F104:G104"/>
    <mergeCell ref="J104:K104"/>
    <mergeCell ref="F105:G105"/>
    <mergeCell ref="J110:K110"/>
    <mergeCell ref="F111:G111"/>
    <mergeCell ref="J111:K111"/>
    <mergeCell ref="J105:K105"/>
    <mergeCell ref="F106:G106"/>
    <mergeCell ref="J106:K106"/>
    <mergeCell ref="F107:G107"/>
    <mergeCell ref="J107:K107"/>
    <mergeCell ref="F108:G108"/>
    <mergeCell ref="J108:K108"/>
    <mergeCell ref="B104:C117"/>
    <mergeCell ref="D112:E114"/>
    <mergeCell ref="D116:E117"/>
    <mergeCell ref="F112:G112"/>
    <mergeCell ref="J112:K112"/>
    <mergeCell ref="F113:G113"/>
    <mergeCell ref="J113:K113"/>
    <mergeCell ref="F114:G114"/>
    <mergeCell ref="J114:K114"/>
    <mergeCell ref="D95:E99"/>
    <mergeCell ref="F98:G98"/>
    <mergeCell ref="J98:K98"/>
    <mergeCell ref="F99:G99"/>
    <mergeCell ref="J99:K99"/>
    <mergeCell ref="F100:G100"/>
    <mergeCell ref="J100:K100"/>
    <mergeCell ref="D100:D110"/>
    <mergeCell ref="F101:G101"/>
    <mergeCell ref="J101:K101"/>
    <mergeCell ref="F95:G95"/>
    <mergeCell ref="J95:K95"/>
    <mergeCell ref="F96:G96"/>
    <mergeCell ref="J96:K96"/>
    <mergeCell ref="F97:G97"/>
    <mergeCell ref="J97:K97"/>
    <mergeCell ref="F102:G102"/>
    <mergeCell ref="J102:K102"/>
    <mergeCell ref="F103:G103"/>
    <mergeCell ref="J103:K103"/>
    <mergeCell ref="E100:E110"/>
    <mergeCell ref="F109:G109"/>
    <mergeCell ref="J109:K109"/>
    <mergeCell ref="F110:G110"/>
    <mergeCell ref="F91:G91"/>
    <mergeCell ref="J91:K91"/>
    <mergeCell ref="F92:G92"/>
    <mergeCell ref="J92:K92"/>
    <mergeCell ref="D90:E91"/>
    <mergeCell ref="D92:E94"/>
    <mergeCell ref="F93:G93"/>
    <mergeCell ref="J93:K93"/>
    <mergeCell ref="F94:G94"/>
    <mergeCell ref="J94:K94"/>
    <mergeCell ref="J87:K87"/>
    <mergeCell ref="F88:G88"/>
    <mergeCell ref="J88:K88"/>
    <mergeCell ref="F89:G89"/>
    <mergeCell ref="J89:K89"/>
    <mergeCell ref="F90:G90"/>
    <mergeCell ref="J90:K90"/>
    <mergeCell ref="H87:I87"/>
    <mergeCell ref="H78:I78"/>
    <mergeCell ref="J78:M78"/>
    <mergeCell ref="A79:M80"/>
    <mergeCell ref="B82:F82"/>
    <mergeCell ref="A86:A87"/>
    <mergeCell ref="B86:E86"/>
    <mergeCell ref="F86:I86"/>
    <mergeCell ref="J86:M86"/>
    <mergeCell ref="F87:G87"/>
    <mergeCell ref="L87:M87"/>
    <mergeCell ref="D88:E88"/>
    <mergeCell ref="D89:E89"/>
    <mergeCell ref="G76:H77"/>
    <mergeCell ref="B74:C74"/>
    <mergeCell ref="F74:G74"/>
    <mergeCell ref="J74:K74"/>
    <mergeCell ref="F75:G75"/>
    <mergeCell ref="J75:K75"/>
    <mergeCell ref="H1:I1"/>
    <mergeCell ref="J1:M1"/>
    <mergeCell ref="J70:K70"/>
    <mergeCell ref="F71:G71"/>
    <mergeCell ref="J71:K71"/>
    <mergeCell ref="F72:G72"/>
    <mergeCell ref="J72:K72"/>
    <mergeCell ref="B73:C73"/>
    <mergeCell ref="F73:G73"/>
    <mergeCell ref="J73:K73"/>
    <mergeCell ref="F66:G66"/>
    <mergeCell ref="J66:K66"/>
    <mergeCell ref="F67:G67"/>
    <mergeCell ref="J67:K67"/>
    <mergeCell ref="F68:G68"/>
    <mergeCell ref="J68:K68"/>
    <mergeCell ref="F69:G69"/>
    <mergeCell ref="J69:K69"/>
    <mergeCell ref="F70:G70"/>
    <mergeCell ref="F63:G63"/>
    <mergeCell ref="J63:K63"/>
    <mergeCell ref="F64:G64"/>
    <mergeCell ref="J64:K64"/>
    <mergeCell ref="F65:G65"/>
    <mergeCell ref="J65:K65"/>
    <mergeCell ref="F60:G60"/>
    <mergeCell ref="J60:K60"/>
    <mergeCell ref="F61:G61"/>
    <mergeCell ref="J61:K61"/>
    <mergeCell ref="F62:G62"/>
    <mergeCell ref="J62:K62"/>
    <mergeCell ref="F57:G57"/>
    <mergeCell ref="J57:K57"/>
    <mergeCell ref="F58:G58"/>
    <mergeCell ref="J58:K58"/>
    <mergeCell ref="F59:G59"/>
    <mergeCell ref="J59:K59"/>
    <mergeCell ref="B60:C60"/>
    <mergeCell ref="B61:C61"/>
    <mergeCell ref="F53:G53"/>
    <mergeCell ref="J53:K53"/>
    <mergeCell ref="F54:G54"/>
    <mergeCell ref="J54:K54"/>
    <mergeCell ref="F55:G55"/>
    <mergeCell ref="J55:K55"/>
    <mergeCell ref="F56:G56"/>
    <mergeCell ref="J56:K56"/>
    <mergeCell ref="J49:K49"/>
    <mergeCell ref="F50:G50"/>
    <mergeCell ref="J50:K50"/>
    <mergeCell ref="F51:G51"/>
    <mergeCell ref="J51:K51"/>
    <mergeCell ref="F52:G52"/>
    <mergeCell ref="J52:K52"/>
    <mergeCell ref="J48:K48"/>
    <mergeCell ref="F49:G49"/>
    <mergeCell ref="F34:G34"/>
    <mergeCell ref="J34:K34"/>
    <mergeCell ref="F35:G35"/>
    <mergeCell ref="J35:K35"/>
    <mergeCell ref="J40:K40"/>
    <mergeCell ref="F38:G38"/>
    <mergeCell ref="J38:K38"/>
    <mergeCell ref="J39:K39"/>
    <mergeCell ref="F40:G40"/>
    <mergeCell ref="F39:G39"/>
    <mergeCell ref="F36:G36"/>
    <mergeCell ref="J36:K36"/>
    <mergeCell ref="F37:G37"/>
    <mergeCell ref="J37:K37"/>
    <mergeCell ref="F46:G46"/>
    <mergeCell ref="J46:K46"/>
    <mergeCell ref="F47:G47"/>
    <mergeCell ref="J47:K47"/>
    <mergeCell ref="F48:G48"/>
    <mergeCell ref="F41:G41"/>
    <mergeCell ref="J41:K41"/>
    <mergeCell ref="F42:G42"/>
    <mergeCell ref="J42:K42"/>
    <mergeCell ref="F44:G44"/>
    <mergeCell ref="J44:K44"/>
    <mergeCell ref="F43:G43"/>
    <mergeCell ref="J43:K43"/>
    <mergeCell ref="F45:G45"/>
    <mergeCell ref="J45:K45"/>
    <mergeCell ref="F26:G26"/>
    <mergeCell ref="J26:K26"/>
    <mergeCell ref="F27:G27"/>
    <mergeCell ref="J27:K27"/>
    <mergeCell ref="F28:G28"/>
    <mergeCell ref="J28:K28"/>
    <mergeCell ref="F33:G33"/>
    <mergeCell ref="J33:K33"/>
    <mergeCell ref="J23:K23"/>
    <mergeCell ref="F24:G24"/>
    <mergeCell ref="J24:K24"/>
    <mergeCell ref="F25:G25"/>
    <mergeCell ref="J25:K25"/>
    <mergeCell ref="F23:G23"/>
    <mergeCell ref="F32:G32"/>
    <mergeCell ref="J32:K32"/>
    <mergeCell ref="F29:G29"/>
    <mergeCell ref="J29:K29"/>
    <mergeCell ref="F30:G30"/>
    <mergeCell ref="J30:K30"/>
    <mergeCell ref="F31:G31"/>
    <mergeCell ref="J31:K31"/>
    <mergeCell ref="A2:M3"/>
    <mergeCell ref="A9:A10"/>
    <mergeCell ref="B9:E9"/>
    <mergeCell ref="F9:I9"/>
    <mergeCell ref="J9:M9"/>
    <mergeCell ref="F12:G12"/>
    <mergeCell ref="J12:K12"/>
    <mergeCell ref="L10:M10"/>
    <mergeCell ref="H10:I10"/>
    <mergeCell ref="F10:G10"/>
    <mergeCell ref="J10:K10"/>
    <mergeCell ref="F11:G11"/>
    <mergeCell ref="J11:K11"/>
    <mergeCell ref="A154:M154"/>
    <mergeCell ref="A7:M7"/>
    <mergeCell ref="B120:C131"/>
    <mergeCell ref="B134:C136"/>
    <mergeCell ref="B137:C138"/>
    <mergeCell ref="B139:C139"/>
    <mergeCell ref="B143:B148"/>
    <mergeCell ref="C143:C148"/>
    <mergeCell ref="H82:J82"/>
    <mergeCell ref="K82:M82"/>
    <mergeCell ref="F19:G19"/>
    <mergeCell ref="J19:K19"/>
    <mergeCell ref="J14:K14"/>
    <mergeCell ref="F20:G20"/>
    <mergeCell ref="J20:K20"/>
    <mergeCell ref="J13:K13"/>
    <mergeCell ref="F14:G14"/>
    <mergeCell ref="F15:G15"/>
    <mergeCell ref="J15:K15"/>
    <mergeCell ref="F16:G16"/>
    <mergeCell ref="J16:K16"/>
    <mergeCell ref="F17:G17"/>
    <mergeCell ref="J17:K17"/>
    <mergeCell ref="F13:G13"/>
    <mergeCell ref="N9:Q9"/>
    <mergeCell ref="P11:Q11"/>
    <mergeCell ref="P12:Q12"/>
    <mergeCell ref="P13:Q14"/>
    <mergeCell ref="P15:Q17"/>
    <mergeCell ref="P18:Q22"/>
    <mergeCell ref="P23:P33"/>
    <mergeCell ref="Q23:Q33"/>
    <mergeCell ref="N24:O24"/>
    <mergeCell ref="N25:O26"/>
    <mergeCell ref="N27:O40"/>
    <mergeCell ref="P35:Q37"/>
    <mergeCell ref="P39:Q40"/>
    <mergeCell ref="N43:O54"/>
    <mergeCell ref="N55:O56"/>
    <mergeCell ref="N57:O59"/>
    <mergeCell ref="N60:O61"/>
    <mergeCell ref="N62:O62"/>
    <mergeCell ref="N63:O65"/>
    <mergeCell ref="N66:N71"/>
    <mergeCell ref="O66:O71"/>
    <mergeCell ref="N73:O73"/>
    <mergeCell ref="N74:O74"/>
    <mergeCell ref="B10:C10"/>
    <mergeCell ref="D10:E10"/>
    <mergeCell ref="B11:C11"/>
    <mergeCell ref="B12:C12"/>
    <mergeCell ref="B13:C13"/>
    <mergeCell ref="B14:C14"/>
    <mergeCell ref="B15:C15"/>
    <mergeCell ref="B16:C16"/>
    <mergeCell ref="B17:C17"/>
    <mergeCell ref="B18:C18"/>
    <mergeCell ref="B19:C19"/>
    <mergeCell ref="B20:C20"/>
    <mergeCell ref="B21:C21"/>
    <mergeCell ref="B22:C22"/>
    <mergeCell ref="B23:C23"/>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71:C71"/>
    <mergeCell ref="B72:C72"/>
    <mergeCell ref="B75:C75"/>
    <mergeCell ref="B51:C51"/>
    <mergeCell ref="B52:C52"/>
    <mergeCell ref="B53:C53"/>
    <mergeCell ref="B54:C54"/>
    <mergeCell ref="B55:C55"/>
    <mergeCell ref="B56:C56"/>
    <mergeCell ref="B57:C57"/>
    <mergeCell ref="B58:C58"/>
    <mergeCell ref="B59:C59"/>
    <mergeCell ref="B63:C63"/>
    <mergeCell ref="B64:C64"/>
    <mergeCell ref="B65:C65"/>
    <mergeCell ref="B66:C66"/>
    <mergeCell ref="B67:C67"/>
    <mergeCell ref="B68:C68"/>
    <mergeCell ref="B69:C69"/>
    <mergeCell ref="B70:C70"/>
    <mergeCell ref="B62:C62"/>
  </mergeCells>
  <phoneticPr fontId="2"/>
  <conditionalFormatting sqref="B5">
    <cfRule type="cellIs" dxfId="152" priority="15" stopIfTrue="1" operator="equal">
      <formula>0</formula>
    </cfRule>
  </conditionalFormatting>
  <conditionalFormatting sqref="B9">
    <cfRule type="cellIs" dxfId="151" priority="1" stopIfTrue="1" operator="equal">
      <formula>"　　月　　日(　　)"</formula>
    </cfRule>
  </conditionalFormatting>
  <conditionalFormatting sqref="B82">
    <cfRule type="cellIs" dxfId="150" priority="5" stopIfTrue="1" operator="equal">
      <formula>0</formula>
    </cfRule>
  </conditionalFormatting>
  <conditionalFormatting sqref="F9 J9:K9">
    <cfRule type="cellIs" dxfId="149" priority="14" stopIfTrue="1" operator="equal">
      <formula>"　　月　　日(　　)"</formula>
    </cfRule>
  </conditionalFormatting>
  <conditionalFormatting sqref="F86 J86:K86">
    <cfRule type="cellIs" dxfId="148" priority="4" stopIfTrue="1" operator="equal">
      <formula>"　　月　　日(　　)"</formula>
    </cfRule>
  </conditionalFormatting>
  <conditionalFormatting sqref="H5 K5">
    <cfRule type="cellIs" dxfId="147" priority="12" stopIfTrue="1" operator="equal">
      <formula>"令和　　年　　　月　　日(　　)"</formula>
    </cfRule>
    <cfRule type="cellIs" dxfId="146" priority="13" stopIfTrue="1" operator="equal">
      <formula>"　　月　　日(　　)"</formula>
    </cfRule>
  </conditionalFormatting>
  <conditionalFormatting sqref="H82 K82">
    <cfRule type="cellIs" dxfId="145" priority="2" stopIfTrue="1" operator="equal">
      <formula>"令和　　年　　　月　　日(　　)"</formula>
    </cfRule>
    <cfRule type="cellIs" dxfId="144" priority="3" stopIfTrue="1" operator="equal">
      <formula>"　　月　　日(　　)"</formula>
    </cfRule>
  </conditionalFormatting>
  <conditionalFormatting sqref="J1">
    <cfRule type="cellIs" dxfId="143" priority="16" stopIfTrue="1" operator="equal">
      <formula>"令和　　年　　　月　　日(　　)"</formula>
    </cfRule>
  </conditionalFormatting>
  <conditionalFormatting sqref="J78">
    <cfRule type="cellIs" dxfId="142" priority="6" stopIfTrue="1" operator="equal">
      <formula>"令和　　年　　　月　　日(　　)"</formula>
    </cfRule>
  </conditionalFormatting>
  <pageMargins left="0.6692913385826772" right="0.39370078740157483" top="0.39370078740157483" bottom="0.19685039370078741" header="0.27559055118110237" footer="0.51181102362204722"/>
  <pageSetup paperSize="9" scale="9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F53"/>
  <sheetViews>
    <sheetView showZeros="0" view="pageBreakPreview" topLeftCell="A40" zoomScale="82" zoomScaleNormal="60" zoomScaleSheetLayoutView="82" workbookViewId="0">
      <selection activeCell="Z53" sqref="Z53"/>
    </sheetView>
  </sheetViews>
  <sheetFormatPr defaultColWidth="5" defaultRowHeight="20.25" customHeight="1"/>
  <cols>
    <col min="1" max="1" width="2.625" style="80" customWidth="1"/>
    <col min="2" max="2" width="8.625" style="80" customWidth="1"/>
    <col min="3" max="3" width="1.625" style="80" customWidth="1"/>
    <col min="4" max="8" width="2.125" style="80" customWidth="1"/>
    <col min="9" max="9" width="2.625" style="80" customWidth="1"/>
    <col min="10" max="70" width="1.625" style="80" customWidth="1"/>
    <col min="71" max="107" width="1.875" style="80" customWidth="1"/>
    <col min="108" max="109" width="5" style="80"/>
    <col min="110" max="160" width="1.875" style="80" customWidth="1"/>
    <col min="161" max="163" width="5" style="80"/>
    <col min="164" max="210" width="1.875" style="80" customWidth="1"/>
    <col min="211" max="16384" width="5" style="80"/>
  </cols>
  <sheetData>
    <row r="1" spans="1:162" ht="21.95" customHeight="1">
      <c r="A1" s="1164" t="s">
        <v>244</v>
      </c>
      <c r="B1" s="1164"/>
      <c r="C1" s="1164"/>
      <c r="D1" s="1164"/>
      <c r="E1" s="1164"/>
      <c r="F1" s="1164"/>
      <c r="G1" s="1164"/>
      <c r="H1" s="1164"/>
      <c r="I1" s="1164"/>
      <c r="J1" s="1164"/>
      <c r="K1" s="1164"/>
      <c r="L1" s="1164"/>
      <c r="M1" s="1164"/>
      <c r="N1" s="1164"/>
      <c r="O1" s="1164"/>
      <c r="P1" s="1164"/>
      <c r="Q1" s="1164"/>
      <c r="R1" s="1164"/>
      <c r="S1" s="1164"/>
      <c r="T1" s="1164"/>
      <c r="U1" s="1164"/>
      <c r="V1" s="1164"/>
      <c r="W1" s="1164"/>
      <c r="X1" s="1164"/>
      <c r="Y1" s="1164"/>
      <c r="Z1" s="1164"/>
      <c r="AA1" s="1164"/>
      <c r="AB1" s="1164"/>
      <c r="AC1" s="1164"/>
      <c r="AD1" s="1164"/>
      <c r="AE1" s="1164"/>
      <c r="AF1" s="1164"/>
      <c r="AG1" s="1164"/>
      <c r="AH1" s="1164"/>
      <c r="AI1" s="1164"/>
      <c r="AJ1" s="1164"/>
      <c r="AK1" s="1166" t="s">
        <v>190</v>
      </c>
      <c r="AL1" s="1166"/>
      <c r="AM1" s="1166"/>
      <c r="AN1" s="1166"/>
      <c r="AO1" s="1166"/>
      <c r="AP1" s="1165" t="str">
        <f>①申請書!$AT$4</f>
        <v>令和　　年　　　月　　日(　　)</v>
      </c>
      <c r="AQ1" s="1165"/>
      <c r="AR1" s="1165"/>
      <c r="AS1" s="1165"/>
      <c r="AT1" s="1165"/>
      <c r="AU1" s="1165"/>
      <c r="AV1" s="1165"/>
      <c r="AW1" s="1165"/>
      <c r="AX1" s="1165"/>
      <c r="AY1" s="1165"/>
      <c r="AZ1" s="1165"/>
      <c r="BA1" s="1165"/>
      <c r="BB1" s="1165"/>
      <c r="BC1" s="1165"/>
      <c r="BD1" s="1165"/>
      <c r="BE1" s="1165"/>
      <c r="BF1" s="1165"/>
      <c r="BG1" s="1165"/>
      <c r="BZ1" s="146"/>
      <c r="CA1" s="147"/>
      <c r="CB1" s="147"/>
      <c r="CC1" s="147"/>
    </row>
    <row r="2" spans="1:162" ht="15" customHeight="1" thickBot="1">
      <c r="A2" s="1173" t="s">
        <v>245</v>
      </c>
      <c r="B2" s="1173"/>
      <c r="C2" s="1173"/>
      <c r="D2" s="1173"/>
      <c r="E2" s="1173"/>
      <c r="F2" s="1173"/>
      <c r="G2" s="1173"/>
      <c r="H2" s="1173"/>
      <c r="I2" s="1173"/>
      <c r="J2" s="1173"/>
      <c r="K2" s="1173"/>
      <c r="L2" s="1173"/>
      <c r="M2" s="1173"/>
      <c r="N2" s="1173"/>
      <c r="O2" s="1173"/>
      <c r="P2" s="1173"/>
      <c r="Q2" s="1173"/>
      <c r="R2" s="1173"/>
      <c r="S2" s="1173"/>
      <c r="T2" s="1173"/>
      <c r="U2" s="1173"/>
      <c r="V2" s="1173"/>
      <c r="W2" s="1173"/>
      <c r="X2" s="1173"/>
      <c r="Y2" s="1173"/>
      <c r="Z2" s="1173"/>
      <c r="AA2" s="1173"/>
      <c r="AB2" s="1173"/>
      <c r="AC2" s="1173"/>
      <c r="AD2" s="1173"/>
      <c r="AE2" s="1173"/>
      <c r="AF2" s="1173"/>
      <c r="AG2" s="1173"/>
      <c r="AH2" s="1173"/>
      <c r="AI2" s="1173"/>
      <c r="AJ2" s="1173"/>
      <c r="AK2" s="1173"/>
      <c r="AL2" s="1173"/>
      <c r="AM2" s="1173"/>
      <c r="AN2" s="1173"/>
      <c r="AO2" s="1173"/>
      <c r="AP2" s="1173"/>
      <c r="AQ2" s="1173"/>
      <c r="AR2" s="1173"/>
      <c r="AS2" s="1173"/>
      <c r="AT2" s="1173"/>
      <c r="AU2" s="1173"/>
      <c r="AV2" s="1173"/>
      <c r="AW2" s="1173"/>
      <c r="AX2" s="1173"/>
      <c r="AY2" s="1173"/>
      <c r="AZ2" s="1173"/>
      <c r="BA2" s="1173"/>
    </row>
    <row r="3" spans="1:162" ht="15" customHeight="1">
      <c r="A3" s="1174" t="s">
        <v>121</v>
      </c>
      <c r="B3" s="1175"/>
      <c r="C3" s="1209">
        <f>①申請書!AI9</f>
        <v>0</v>
      </c>
      <c r="D3" s="1210"/>
      <c r="E3" s="1210"/>
      <c r="F3" s="1210"/>
      <c r="G3" s="1210"/>
      <c r="H3" s="1210"/>
      <c r="I3" s="1210"/>
      <c r="J3" s="1210"/>
      <c r="K3" s="1210"/>
      <c r="L3" s="1210"/>
      <c r="M3" s="1210"/>
      <c r="N3" s="1210"/>
      <c r="O3" s="1210"/>
      <c r="P3" s="1210"/>
      <c r="Q3" s="1210"/>
      <c r="R3" s="1210"/>
      <c r="S3" s="1210"/>
      <c r="T3" s="1210"/>
      <c r="U3" s="1210"/>
      <c r="V3" s="1210"/>
      <c r="W3" s="1210"/>
      <c r="X3" s="1210"/>
      <c r="Y3" s="1210"/>
      <c r="Z3" s="1211"/>
      <c r="AA3" s="1178" t="s">
        <v>192</v>
      </c>
      <c r="AB3" s="1179"/>
      <c r="AC3" s="1179"/>
      <c r="AD3" s="1179"/>
      <c r="AE3" s="1180"/>
      <c r="AF3" s="1207" t="str">
        <f>①申請書!I31</f>
        <v>令和　　年　　月　　日（　　）</v>
      </c>
      <c r="AG3" s="1186"/>
      <c r="AH3" s="1186"/>
      <c r="AI3" s="1186"/>
      <c r="AJ3" s="1186"/>
      <c r="AK3" s="1186"/>
      <c r="AL3" s="1186"/>
      <c r="AM3" s="1186"/>
      <c r="AN3" s="1186"/>
      <c r="AO3" s="1186"/>
      <c r="AP3" s="1186"/>
      <c r="AQ3" s="1186"/>
      <c r="AR3" s="1186"/>
      <c r="AS3" s="1184" t="s">
        <v>246</v>
      </c>
      <c r="AT3" s="1184"/>
      <c r="AU3" s="1186" t="str">
        <f>①申請書!AJ31</f>
        <v>令和　　年　　月　　日（　　）</v>
      </c>
      <c r="AV3" s="1186"/>
      <c r="AW3" s="1186"/>
      <c r="AX3" s="1186"/>
      <c r="AY3" s="1186"/>
      <c r="AZ3" s="1186"/>
      <c r="BA3" s="1186"/>
      <c r="BB3" s="1186"/>
      <c r="BC3" s="1186"/>
      <c r="BD3" s="1186"/>
      <c r="BE3" s="1186"/>
      <c r="BF3" s="1186"/>
      <c r="BG3" s="1187"/>
    </row>
    <row r="4" spans="1:162" ht="15" customHeight="1" thickBot="1">
      <c r="A4" s="1176"/>
      <c r="B4" s="1177"/>
      <c r="C4" s="1212"/>
      <c r="D4" s="1213"/>
      <c r="E4" s="1213"/>
      <c r="F4" s="1213"/>
      <c r="G4" s="1213"/>
      <c r="H4" s="1213"/>
      <c r="I4" s="1213"/>
      <c r="J4" s="1213"/>
      <c r="K4" s="1213"/>
      <c r="L4" s="1213"/>
      <c r="M4" s="1213"/>
      <c r="N4" s="1213"/>
      <c r="O4" s="1213"/>
      <c r="P4" s="1213"/>
      <c r="Q4" s="1213"/>
      <c r="R4" s="1213"/>
      <c r="S4" s="1213"/>
      <c r="T4" s="1213"/>
      <c r="U4" s="1213"/>
      <c r="V4" s="1213"/>
      <c r="W4" s="1213"/>
      <c r="X4" s="1213"/>
      <c r="Y4" s="1213"/>
      <c r="Z4" s="1214"/>
      <c r="AA4" s="1181"/>
      <c r="AB4" s="1182"/>
      <c r="AC4" s="1182"/>
      <c r="AD4" s="1182"/>
      <c r="AE4" s="1183"/>
      <c r="AF4" s="1208"/>
      <c r="AG4" s="1188"/>
      <c r="AH4" s="1188"/>
      <c r="AI4" s="1188"/>
      <c r="AJ4" s="1188"/>
      <c r="AK4" s="1188"/>
      <c r="AL4" s="1188"/>
      <c r="AM4" s="1188"/>
      <c r="AN4" s="1188"/>
      <c r="AO4" s="1188"/>
      <c r="AP4" s="1188"/>
      <c r="AQ4" s="1188"/>
      <c r="AR4" s="1188"/>
      <c r="AS4" s="1185"/>
      <c r="AT4" s="1185"/>
      <c r="AU4" s="1188"/>
      <c r="AV4" s="1188"/>
      <c r="AW4" s="1188"/>
      <c r="AX4" s="1188"/>
      <c r="AY4" s="1188"/>
      <c r="AZ4" s="1188"/>
      <c r="BA4" s="1188"/>
      <c r="BB4" s="1188"/>
      <c r="BC4" s="1188"/>
      <c r="BD4" s="1188"/>
      <c r="BE4" s="1188"/>
      <c r="BF4" s="1188"/>
      <c r="BG4" s="1189"/>
    </row>
    <row r="5" spans="1:162" ht="27.95" customHeight="1" thickBot="1">
      <c r="A5" s="148"/>
      <c r="B5" s="148"/>
      <c r="C5" s="149"/>
      <c r="D5" s="149"/>
      <c r="E5" s="149"/>
      <c r="F5" s="149"/>
      <c r="G5" s="149"/>
      <c r="H5" s="149"/>
      <c r="I5" s="149"/>
      <c r="J5" s="149"/>
      <c r="K5" s="149"/>
      <c r="L5" s="149"/>
      <c r="M5" s="149"/>
      <c r="N5" s="149"/>
      <c r="O5" s="149"/>
      <c r="P5" s="149"/>
      <c r="Q5" s="149"/>
      <c r="V5" s="150"/>
      <c r="W5" s="151"/>
      <c r="X5" s="151"/>
      <c r="Y5" s="151"/>
      <c r="Z5" s="151"/>
      <c r="AA5" s="1227" t="s">
        <v>247</v>
      </c>
      <c r="AB5" s="1125"/>
      <c r="AC5" s="1125"/>
      <c r="AD5" s="1125"/>
      <c r="AE5" s="1228"/>
      <c r="AF5" s="1229" t="s">
        <v>248</v>
      </c>
      <c r="AG5" s="1230"/>
      <c r="AH5" s="1230"/>
      <c r="AI5" s="1230"/>
      <c r="AJ5" s="1230"/>
      <c r="AK5" s="1230"/>
      <c r="AL5" s="1230"/>
      <c r="AM5" s="1230"/>
      <c r="AN5" s="1230"/>
      <c r="AO5" s="1230"/>
      <c r="AP5" s="1230"/>
      <c r="AQ5" s="1230"/>
      <c r="AR5" s="1230"/>
      <c r="AS5" s="1230"/>
      <c r="AT5" s="1230"/>
      <c r="AU5" s="1230"/>
      <c r="AV5" s="1230"/>
      <c r="AW5" s="1230"/>
      <c r="AX5" s="1230"/>
      <c r="AY5" s="1230"/>
      <c r="AZ5" s="1230"/>
      <c r="BA5" s="1230"/>
      <c r="BB5" s="1230"/>
      <c r="BC5" s="1230"/>
      <c r="BD5" s="1230"/>
      <c r="BE5" s="1230"/>
      <c r="BF5" s="1230"/>
      <c r="BG5" s="1231"/>
      <c r="BH5" s="152"/>
    </row>
    <row r="6" spans="1:162" ht="15" customHeight="1" thickBot="1">
      <c r="A6" s="1201" t="s">
        <v>249</v>
      </c>
      <c r="B6" s="1201"/>
      <c r="C6" s="1201"/>
      <c r="D6" s="1201"/>
      <c r="E6" s="1201"/>
      <c r="F6" s="1201"/>
      <c r="G6" s="1201"/>
      <c r="H6" s="1201"/>
      <c r="I6" s="1201"/>
      <c r="J6" s="1201"/>
      <c r="K6" s="1201"/>
      <c r="L6" s="1201"/>
      <c r="M6" s="1201"/>
      <c r="N6" s="1201"/>
      <c r="O6" s="1201"/>
      <c r="P6" s="1201"/>
      <c r="Q6" s="1201"/>
      <c r="R6" s="1201"/>
      <c r="S6" s="153"/>
      <c r="T6" s="153"/>
      <c r="U6" s="153"/>
      <c r="V6" s="153"/>
      <c r="W6" s="153"/>
      <c r="X6" s="1215"/>
      <c r="Y6" s="1215"/>
      <c r="Z6" s="1215"/>
      <c r="AA6" s="1215"/>
      <c r="AB6" s="1215"/>
      <c r="AC6" s="1215"/>
      <c r="AD6" s="1215"/>
      <c r="AE6" s="1215"/>
      <c r="AF6" s="1215"/>
      <c r="AG6" s="1215"/>
      <c r="AH6" s="1215"/>
      <c r="AI6" s="1215"/>
      <c r="AJ6" s="1215"/>
      <c r="AK6" s="1215"/>
      <c r="AL6" s="1215"/>
      <c r="AM6" s="1215"/>
      <c r="AN6" s="1215"/>
      <c r="AO6" s="1215"/>
      <c r="AP6" s="1215"/>
      <c r="AQ6" s="1215"/>
      <c r="AR6" s="1215"/>
      <c r="AS6" s="1215"/>
      <c r="AT6" s="1215"/>
      <c r="AU6" s="1215"/>
      <c r="AV6" s="1215"/>
      <c r="AW6" s="1215"/>
      <c r="AX6" s="1215"/>
      <c r="AY6" s="1215"/>
      <c r="AZ6" s="1215"/>
      <c r="BA6" s="1215"/>
      <c r="BB6" s="1215"/>
      <c r="BC6" s="1215"/>
      <c r="BD6" s="1215"/>
      <c r="BE6" s="1215"/>
      <c r="BF6" s="1215"/>
      <c r="BG6" s="1215"/>
    </row>
    <row r="7" spans="1:162" ht="15" customHeight="1">
      <c r="A7" s="1217" t="s">
        <v>109</v>
      </c>
      <c r="B7" s="1218"/>
      <c r="C7" s="1218"/>
      <c r="D7" s="1218"/>
      <c r="E7" s="1218"/>
      <c r="F7" s="1218"/>
      <c r="G7" s="1218"/>
      <c r="H7" s="1218"/>
      <c r="I7" s="1218"/>
      <c r="J7" s="1221" t="str">
        <f>①申請書!$I$34</f>
        <v>　月　日(　)</v>
      </c>
      <c r="K7" s="1222"/>
      <c r="L7" s="1222"/>
      <c r="M7" s="1222"/>
      <c r="N7" s="1222"/>
      <c r="O7" s="1222"/>
      <c r="P7" s="1222"/>
      <c r="Q7" s="1222"/>
      <c r="R7" s="1222"/>
      <c r="S7" s="1223"/>
      <c r="T7" s="1224" t="str">
        <f>①申請書!$R$34</f>
        <v>　月　日(　)</v>
      </c>
      <c r="U7" s="1222"/>
      <c r="V7" s="1222"/>
      <c r="W7" s="1222"/>
      <c r="X7" s="1222"/>
      <c r="Y7" s="1222"/>
      <c r="Z7" s="1222"/>
      <c r="AA7" s="1222"/>
      <c r="AB7" s="1222"/>
      <c r="AC7" s="1223"/>
      <c r="AD7" s="1224" t="str">
        <f>①申請書!$AA$34</f>
        <v>　月　日(　)</v>
      </c>
      <c r="AE7" s="1222"/>
      <c r="AF7" s="1222"/>
      <c r="AG7" s="1222"/>
      <c r="AH7" s="1222"/>
      <c r="AI7" s="1222"/>
      <c r="AJ7" s="1222"/>
      <c r="AK7" s="1222"/>
      <c r="AL7" s="1222"/>
      <c r="AM7" s="1223"/>
      <c r="AN7" s="1225" t="s">
        <v>250</v>
      </c>
      <c r="AO7" s="1225"/>
      <c r="AP7" s="1225"/>
      <c r="AQ7" s="1225"/>
      <c r="AR7" s="1225"/>
      <c r="AS7" s="1225"/>
      <c r="AT7" s="1225"/>
      <c r="AU7" s="1225"/>
      <c r="AV7" s="1225"/>
      <c r="AW7" s="1226"/>
      <c r="AX7" s="1190" t="s">
        <v>251</v>
      </c>
      <c r="AY7" s="1191"/>
      <c r="AZ7" s="1191"/>
      <c r="BA7" s="1191"/>
      <c r="BB7" s="1191"/>
      <c r="BC7" s="1191"/>
      <c r="BD7" s="1191"/>
      <c r="BE7" s="1191"/>
      <c r="BF7" s="1191"/>
      <c r="BG7" s="1192"/>
      <c r="FE7" s="154"/>
      <c r="FF7" s="154"/>
    </row>
    <row r="8" spans="1:162" ht="15" customHeight="1" thickBot="1">
      <c r="A8" s="1219"/>
      <c r="B8" s="1220"/>
      <c r="C8" s="1220"/>
      <c r="D8" s="1220"/>
      <c r="E8" s="1220"/>
      <c r="F8" s="1220"/>
      <c r="G8" s="1220"/>
      <c r="H8" s="1220"/>
      <c r="I8" s="1220"/>
      <c r="J8" s="1196" t="s">
        <v>161</v>
      </c>
      <c r="K8" s="1197"/>
      <c r="L8" s="1198"/>
      <c r="M8" s="1199" t="s">
        <v>165</v>
      </c>
      <c r="N8" s="1197"/>
      <c r="O8" s="1198"/>
      <c r="P8" s="1199" t="s">
        <v>250</v>
      </c>
      <c r="Q8" s="1197"/>
      <c r="R8" s="1197"/>
      <c r="S8" s="1200"/>
      <c r="T8" s="1197" t="s">
        <v>161</v>
      </c>
      <c r="U8" s="1197"/>
      <c r="V8" s="1198"/>
      <c r="W8" s="1199" t="s">
        <v>165</v>
      </c>
      <c r="X8" s="1197"/>
      <c r="Y8" s="1198"/>
      <c r="Z8" s="1199" t="s">
        <v>250</v>
      </c>
      <c r="AA8" s="1197"/>
      <c r="AB8" s="1197"/>
      <c r="AC8" s="1197"/>
      <c r="AD8" s="1216" t="s">
        <v>161</v>
      </c>
      <c r="AE8" s="1197"/>
      <c r="AF8" s="1198"/>
      <c r="AG8" s="1199" t="s">
        <v>165</v>
      </c>
      <c r="AH8" s="1197"/>
      <c r="AI8" s="1198"/>
      <c r="AJ8" s="1199" t="s">
        <v>250</v>
      </c>
      <c r="AK8" s="1197"/>
      <c r="AL8" s="1197"/>
      <c r="AM8" s="1200"/>
      <c r="AN8" s="1197" t="s">
        <v>161</v>
      </c>
      <c r="AO8" s="1197"/>
      <c r="AP8" s="1198"/>
      <c r="AQ8" s="1199" t="s">
        <v>165</v>
      </c>
      <c r="AR8" s="1197"/>
      <c r="AS8" s="1198"/>
      <c r="AT8" s="1199" t="s">
        <v>250</v>
      </c>
      <c r="AU8" s="1197"/>
      <c r="AV8" s="1197"/>
      <c r="AW8" s="1197"/>
      <c r="AX8" s="1193"/>
      <c r="AY8" s="1194"/>
      <c r="AZ8" s="1194"/>
      <c r="BA8" s="1194"/>
      <c r="BB8" s="1194"/>
      <c r="BC8" s="1194"/>
      <c r="BD8" s="1194"/>
      <c r="BE8" s="1194"/>
      <c r="BF8" s="1194"/>
      <c r="BG8" s="1195"/>
    </row>
    <row r="9" spans="1:162" ht="23.1" customHeight="1" thickTop="1">
      <c r="A9" s="1248" t="s">
        <v>4</v>
      </c>
      <c r="B9" s="1249"/>
      <c r="C9" s="1250"/>
      <c r="D9" s="1251"/>
      <c r="E9" s="1252"/>
      <c r="F9" s="1252"/>
      <c r="G9" s="1252"/>
      <c r="H9" s="1252"/>
      <c r="I9" s="1253"/>
      <c r="J9" s="1202"/>
      <c r="K9" s="1203"/>
      <c r="L9" s="155" t="s">
        <v>172</v>
      </c>
      <c r="M9" s="1204"/>
      <c r="N9" s="1203"/>
      <c r="O9" s="155" t="s">
        <v>172</v>
      </c>
      <c r="P9" s="1205">
        <f t="shared" ref="P9:P15" si="0">J9+M9</f>
        <v>0</v>
      </c>
      <c r="Q9" s="1206"/>
      <c r="R9" s="1206"/>
      <c r="S9" s="156" t="s">
        <v>172</v>
      </c>
      <c r="T9" s="1203"/>
      <c r="U9" s="1203"/>
      <c r="V9" s="155" t="s">
        <v>172</v>
      </c>
      <c r="W9" s="1204"/>
      <c r="X9" s="1203"/>
      <c r="Y9" s="155" t="s">
        <v>172</v>
      </c>
      <c r="Z9" s="1205">
        <f t="shared" ref="Z9:Z15" si="1">T9+W9</f>
        <v>0</v>
      </c>
      <c r="AA9" s="1206"/>
      <c r="AB9" s="1206"/>
      <c r="AC9" s="157" t="s">
        <v>172</v>
      </c>
      <c r="AD9" s="1247"/>
      <c r="AE9" s="1203"/>
      <c r="AF9" s="155" t="s">
        <v>172</v>
      </c>
      <c r="AG9" s="1204"/>
      <c r="AH9" s="1203"/>
      <c r="AI9" s="155" t="s">
        <v>172</v>
      </c>
      <c r="AJ9" s="1205">
        <f t="shared" ref="AJ9:AJ15" si="2">AD9+AG9</f>
        <v>0</v>
      </c>
      <c r="AK9" s="1206"/>
      <c r="AL9" s="1206"/>
      <c r="AM9" s="156" t="s">
        <v>172</v>
      </c>
      <c r="AN9" s="1206">
        <f t="shared" ref="AN9:AN15" si="3">J9+T9+AD9</f>
        <v>0</v>
      </c>
      <c r="AO9" s="1206"/>
      <c r="AP9" s="155" t="s">
        <v>172</v>
      </c>
      <c r="AQ9" s="1205">
        <f t="shared" ref="AQ9:AQ15" si="4">M9+W9+AG9</f>
        <v>0</v>
      </c>
      <c r="AR9" s="1206"/>
      <c r="AS9" s="155" t="s">
        <v>172</v>
      </c>
      <c r="AT9" s="1205">
        <f>P9+Z9+AJ9</f>
        <v>0</v>
      </c>
      <c r="AU9" s="1206"/>
      <c r="AV9" s="1206"/>
      <c r="AW9" s="157" t="s">
        <v>172</v>
      </c>
      <c r="AX9" s="1238">
        <f>AT9*0</f>
        <v>0</v>
      </c>
      <c r="AY9" s="1239"/>
      <c r="AZ9" s="1239"/>
      <c r="BA9" s="1239"/>
      <c r="BB9" s="1239"/>
      <c r="BC9" s="1239"/>
      <c r="BD9" s="1239"/>
      <c r="BE9" s="1239"/>
      <c r="BF9" s="1239"/>
      <c r="BG9" s="158" t="s">
        <v>252</v>
      </c>
    </row>
    <row r="10" spans="1:162" ht="23.1" customHeight="1">
      <c r="A10" s="1240" t="s">
        <v>7</v>
      </c>
      <c r="B10" s="1241"/>
      <c r="C10" s="1242"/>
      <c r="D10" s="1243">
        <v>330</v>
      </c>
      <c r="E10" s="1244"/>
      <c r="F10" s="1244"/>
      <c r="G10" s="1244"/>
      <c r="H10" s="1244"/>
      <c r="I10" s="159" t="s">
        <v>252</v>
      </c>
      <c r="J10" s="1245"/>
      <c r="K10" s="1233"/>
      <c r="L10" s="160" t="s">
        <v>172</v>
      </c>
      <c r="M10" s="1232"/>
      <c r="N10" s="1233"/>
      <c r="O10" s="160" t="s">
        <v>172</v>
      </c>
      <c r="P10" s="1234">
        <f t="shared" si="0"/>
        <v>0</v>
      </c>
      <c r="Q10" s="1235"/>
      <c r="R10" s="1235"/>
      <c r="S10" s="161" t="s">
        <v>172</v>
      </c>
      <c r="T10" s="1233"/>
      <c r="U10" s="1233"/>
      <c r="V10" s="160" t="s">
        <v>172</v>
      </c>
      <c r="W10" s="1232"/>
      <c r="X10" s="1233"/>
      <c r="Y10" s="160" t="s">
        <v>172</v>
      </c>
      <c r="Z10" s="1234">
        <f t="shared" si="1"/>
        <v>0</v>
      </c>
      <c r="AA10" s="1235"/>
      <c r="AB10" s="1235"/>
      <c r="AC10" s="159" t="s">
        <v>172</v>
      </c>
      <c r="AD10" s="1246"/>
      <c r="AE10" s="1233"/>
      <c r="AF10" s="160" t="s">
        <v>172</v>
      </c>
      <c r="AG10" s="1232"/>
      <c r="AH10" s="1233"/>
      <c r="AI10" s="160" t="s">
        <v>172</v>
      </c>
      <c r="AJ10" s="1234">
        <f t="shared" si="2"/>
        <v>0</v>
      </c>
      <c r="AK10" s="1235"/>
      <c r="AL10" s="1235"/>
      <c r="AM10" s="161" t="s">
        <v>172</v>
      </c>
      <c r="AN10" s="1235">
        <f t="shared" si="3"/>
        <v>0</v>
      </c>
      <c r="AO10" s="1235"/>
      <c r="AP10" s="160" t="s">
        <v>172</v>
      </c>
      <c r="AQ10" s="1234">
        <f t="shared" si="4"/>
        <v>0</v>
      </c>
      <c r="AR10" s="1235"/>
      <c r="AS10" s="160" t="s">
        <v>172</v>
      </c>
      <c r="AT10" s="1234">
        <f t="shared" ref="AT10:AT15" si="5">P10+Z10+AJ10</f>
        <v>0</v>
      </c>
      <c r="AU10" s="1235"/>
      <c r="AV10" s="1235"/>
      <c r="AW10" s="159" t="s">
        <v>172</v>
      </c>
      <c r="AX10" s="1236">
        <f t="shared" ref="AX10:AX15" si="6">AT10*D10</f>
        <v>0</v>
      </c>
      <c r="AY10" s="1237"/>
      <c r="AZ10" s="1237"/>
      <c r="BA10" s="1237"/>
      <c r="BB10" s="1237"/>
      <c r="BC10" s="1237"/>
      <c r="BD10" s="1237"/>
      <c r="BE10" s="1237"/>
      <c r="BF10" s="1237"/>
      <c r="BG10" s="162" t="s">
        <v>252</v>
      </c>
    </row>
    <row r="11" spans="1:162" ht="23.1" customHeight="1">
      <c r="A11" s="1240" t="s">
        <v>9</v>
      </c>
      <c r="B11" s="1241"/>
      <c r="C11" s="1242"/>
      <c r="D11" s="1243">
        <v>330</v>
      </c>
      <c r="E11" s="1244"/>
      <c r="F11" s="1244"/>
      <c r="G11" s="1244"/>
      <c r="H11" s="1244"/>
      <c r="I11" s="159" t="s">
        <v>252</v>
      </c>
      <c r="J11" s="1245"/>
      <c r="K11" s="1233"/>
      <c r="L11" s="160" t="s">
        <v>172</v>
      </c>
      <c r="M11" s="1232"/>
      <c r="N11" s="1233"/>
      <c r="O11" s="160" t="s">
        <v>172</v>
      </c>
      <c r="P11" s="1234">
        <f t="shared" si="0"/>
        <v>0</v>
      </c>
      <c r="Q11" s="1235"/>
      <c r="R11" s="1235"/>
      <c r="S11" s="161" t="s">
        <v>172</v>
      </c>
      <c r="T11" s="1233"/>
      <c r="U11" s="1233"/>
      <c r="V11" s="160" t="s">
        <v>172</v>
      </c>
      <c r="W11" s="1232"/>
      <c r="X11" s="1233"/>
      <c r="Y11" s="160" t="s">
        <v>172</v>
      </c>
      <c r="Z11" s="1234">
        <f t="shared" si="1"/>
        <v>0</v>
      </c>
      <c r="AA11" s="1235"/>
      <c r="AB11" s="1235"/>
      <c r="AC11" s="159" t="s">
        <v>172</v>
      </c>
      <c r="AD11" s="1246"/>
      <c r="AE11" s="1233"/>
      <c r="AF11" s="160" t="s">
        <v>172</v>
      </c>
      <c r="AG11" s="1232"/>
      <c r="AH11" s="1233"/>
      <c r="AI11" s="160" t="s">
        <v>172</v>
      </c>
      <c r="AJ11" s="1234">
        <f t="shared" si="2"/>
        <v>0</v>
      </c>
      <c r="AK11" s="1235"/>
      <c r="AL11" s="1235"/>
      <c r="AM11" s="161" t="s">
        <v>172</v>
      </c>
      <c r="AN11" s="1235">
        <f t="shared" si="3"/>
        <v>0</v>
      </c>
      <c r="AO11" s="1235"/>
      <c r="AP11" s="160" t="s">
        <v>172</v>
      </c>
      <c r="AQ11" s="1234">
        <f t="shared" si="4"/>
        <v>0</v>
      </c>
      <c r="AR11" s="1235"/>
      <c r="AS11" s="160" t="s">
        <v>172</v>
      </c>
      <c r="AT11" s="1234">
        <f t="shared" si="5"/>
        <v>0</v>
      </c>
      <c r="AU11" s="1235"/>
      <c r="AV11" s="1235"/>
      <c r="AW11" s="159" t="s">
        <v>172</v>
      </c>
      <c r="AX11" s="1236">
        <f t="shared" si="6"/>
        <v>0</v>
      </c>
      <c r="AY11" s="1237"/>
      <c r="AZ11" s="1237"/>
      <c r="BA11" s="1237"/>
      <c r="BB11" s="1237"/>
      <c r="BC11" s="1237"/>
      <c r="BD11" s="1237"/>
      <c r="BE11" s="1237"/>
      <c r="BF11" s="1237"/>
      <c r="BG11" s="162" t="s">
        <v>252</v>
      </c>
    </row>
    <row r="12" spans="1:162" ht="23.1" customHeight="1">
      <c r="A12" s="1240" t="s">
        <v>11</v>
      </c>
      <c r="B12" s="1241"/>
      <c r="C12" s="1242"/>
      <c r="D12" s="1243">
        <v>490</v>
      </c>
      <c r="E12" s="1244"/>
      <c r="F12" s="1244"/>
      <c r="G12" s="1244"/>
      <c r="H12" s="1244"/>
      <c r="I12" s="159" t="s">
        <v>252</v>
      </c>
      <c r="J12" s="1245"/>
      <c r="K12" s="1233"/>
      <c r="L12" s="160" t="s">
        <v>172</v>
      </c>
      <c r="M12" s="1232"/>
      <c r="N12" s="1233"/>
      <c r="O12" s="160" t="s">
        <v>172</v>
      </c>
      <c r="P12" s="1234">
        <f t="shared" si="0"/>
        <v>0</v>
      </c>
      <c r="Q12" s="1235"/>
      <c r="R12" s="1235"/>
      <c r="S12" s="161" t="s">
        <v>172</v>
      </c>
      <c r="T12" s="1233"/>
      <c r="U12" s="1233"/>
      <c r="V12" s="160" t="s">
        <v>172</v>
      </c>
      <c r="W12" s="1232"/>
      <c r="X12" s="1233"/>
      <c r="Y12" s="160" t="s">
        <v>172</v>
      </c>
      <c r="Z12" s="1234">
        <f t="shared" si="1"/>
        <v>0</v>
      </c>
      <c r="AA12" s="1235"/>
      <c r="AB12" s="1235"/>
      <c r="AC12" s="159" t="s">
        <v>172</v>
      </c>
      <c r="AD12" s="1246"/>
      <c r="AE12" s="1233"/>
      <c r="AF12" s="160" t="s">
        <v>172</v>
      </c>
      <c r="AG12" s="1232"/>
      <c r="AH12" s="1233"/>
      <c r="AI12" s="160" t="s">
        <v>172</v>
      </c>
      <c r="AJ12" s="1234">
        <f t="shared" si="2"/>
        <v>0</v>
      </c>
      <c r="AK12" s="1235"/>
      <c r="AL12" s="1235"/>
      <c r="AM12" s="161" t="s">
        <v>172</v>
      </c>
      <c r="AN12" s="1235">
        <f t="shared" si="3"/>
        <v>0</v>
      </c>
      <c r="AO12" s="1235"/>
      <c r="AP12" s="160" t="s">
        <v>172</v>
      </c>
      <c r="AQ12" s="1234">
        <f t="shared" si="4"/>
        <v>0</v>
      </c>
      <c r="AR12" s="1235"/>
      <c r="AS12" s="160" t="s">
        <v>172</v>
      </c>
      <c r="AT12" s="1234">
        <f t="shared" si="5"/>
        <v>0</v>
      </c>
      <c r="AU12" s="1235"/>
      <c r="AV12" s="1235"/>
      <c r="AW12" s="159" t="s">
        <v>172</v>
      </c>
      <c r="AX12" s="1236">
        <f t="shared" si="6"/>
        <v>0</v>
      </c>
      <c r="AY12" s="1237"/>
      <c r="AZ12" s="1237"/>
      <c r="BA12" s="1237"/>
      <c r="BB12" s="1237"/>
      <c r="BC12" s="1237"/>
      <c r="BD12" s="1237"/>
      <c r="BE12" s="1237"/>
      <c r="BF12" s="1237"/>
      <c r="BG12" s="162" t="s">
        <v>252</v>
      </c>
    </row>
    <row r="13" spans="1:162" ht="23.1" customHeight="1">
      <c r="A13" s="1240" t="s">
        <v>13</v>
      </c>
      <c r="B13" s="1241"/>
      <c r="C13" s="1242"/>
      <c r="D13" s="1243">
        <v>650</v>
      </c>
      <c r="E13" s="1244"/>
      <c r="F13" s="1244"/>
      <c r="G13" s="1244"/>
      <c r="H13" s="1244"/>
      <c r="I13" s="159" t="s">
        <v>252</v>
      </c>
      <c r="J13" s="1245"/>
      <c r="K13" s="1233"/>
      <c r="L13" s="160" t="s">
        <v>172</v>
      </c>
      <c r="M13" s="1232"/>
      <c r="N13" s="1233"/>
      <c r="O13" s="160" t="s">
        <v>172</v>
      </c>
      <c r="P13" s="1234">
        <f t="shared" si="0"/>
        <v>0</v>
      </c>
      <c r="Q13" s="1235"/>
      <c r="R13" s="1235"/>
      <c r="S13" s="161" t="s">
        <v>172</v>
      </c>
      <c r="T13" s="1233"/>
      <c r="U13" s="1233"/>
      <c r="V13" s="160" t="s">
        <v>172</v>
      </c>
      <c r="W13" s="1232"/>
      <c r="X13" s="1233"/>
      <c r="Y13" s="160" t="s">
        <v>172</v>
      </c>
      <c r="Z13" s="1234">
        <f t="shared" si="1"/>
        <v>0</v>
      </c>
      <c r="AA13" s="1235"/>
      <c r="AB13" s="1235"/>
      <c r="AC13" s="159" t="s">
        <v>172</v>
      </c>
      <c r="AD13" s="1246"/>
      <c r="AE13" s="1233"/>
      <c r="AF13" s="160" t="s">
        <v>172</v>
      </c>
      <c r="AG13" s="1232"/>
      <c r="AH13" s="1233"/>
      <c r="AI13" s="160" t="s">
        <v>172</v>
      </c>
      <c r="AJ13" s="1234">
        <f t="shared" si="2"/>
        <v>0</v>
      </c>
      <c r="AK13" s="1235"/>
      <c r="AL13" s="1235"/>
      <c r="AM13" s="161" t="s">
        <v>172</v>
      </c>
      <c r="AN13" s="1235">
        <f t="shared" si="3"/>
        <v>0</v>
      </c>
      <c r="AO13" s="1235"/>
      <c r="AP13" s="160" t="s">
        <v>172</v>
      </c>
      <c r="AQ13" s="1234">
        <f t="shared" si="4"/>
        <v>0</v>
      </c>
      <c r="AR13" s="1235"/>
      <c r="AS13" s="160" t="s">
        <v>172</v>
      </c>
      <c r="AT13" s="1234">
        <f t="shared" si="5"/>
        <v>0</v>
      </c>
      <c r="AU13" s="1235"/>
      <c r="AV13" s="1235"/>
      <c r="AW13" s="159" t="s">
        <v>172</v>
      </c>
      <c r="AX13" s="1236">
        <f t="shared" si="6"/>
        <v>0</v>
      </c>
      <c r="AY13" s="1237"/>
      <c r="AZ13" s="1237"/>
      <c r="BA13" s="1237"/>
      <c r="BB13" s="1237"/>
      <c r="BC13" s="1237"/>
      <c r="BD13" s="1237"/>
      <c r="BE13" s="1237"/>
      <c r="BF13" s="1237"/>
      <c r="BG13" s="162" t="s">
        <v>252</v>
      </c>
    </row>
    <row r="14" spans="1:162" ht="23.1" customHeight="1">
      <c r="A14" s="1240" t="s">
        <v>15</v>
      </c>
      <c r="B14" s="1241"/>
      <c r="C14" s="1242"/>
      <c r="D14" s="1243">
        <v>650</v>
      </c>
      <c r="E14" s="1244"/>
      <c r="F14" s="1244"/>
      <c r="G14" s="1244"/>
      <c r="H14" s="1244"/>
      <c r="I14" s="159" t="s">
        <v>252</v>
      </c>
      <c r="J14" s="1245"/>
      <c r="K14" s="1233"/>
      <c r="L14" s="160" t="s">
        <v>172</v>
      </c>
      <c r="M14" s="1232"/>
      <c r="N14" s="1233"/>
      <c r="O14" s="160" t="s">
        <v>172</v>
      </c>
      <c r="P14" s="1234">
        <f t="shared" si="0"/>
        <v>0</v>
      </c>
      <c r="Q14" s="1235"/>
      <c r="R14" s="1235"/>
      <c r="S14" s="161" t="s">
        <v>172</v>
      </c>
      <c r="T14" s="1233"/>
      <c r="U14" s="1233"/>
      <c r="V14" s="160" t="s">
        <v>172</v>
      </c>
      <c r="W14" s="1232"/>
      <c r="X14" s="1233"/>
      <c r="Y14" s="160" t="s">
        <v>172</v>
      </c>
      <c r="Z14" s="1234">
        <f t="shared" si="1"/>
        <v>0</v>
      </c>
      <c r="AA14" s="1235"/>
      <c r="AB14" s="1235"/>
      <c r="AC14" s="159" t="s">
        <v>172</v>
      </c>
      <c r="AD14" s="1246"/>
      <c r="AE14" s="1233"/>
      <c r="AF14" s="160" t="s">
        <v>172</v>
      </c>
      <c r="AG14" s="1232"/>
      <c r="AH14" s="1233"/>
      <c r="AI14" s="160" t="s">
        <v>172</v>
      </c>
      <c r="AJ14" s="1234">
        <f t="shared" si="2"/>
        <v>0</v>
      </c>
      <c r="AK14" s="1235"/>
      <c r="AL14" s="1235"/>
      <c r="AM14" s="161" t="s">
        <v>172</v>
      </c>
      <c r="AN14" s="1235">
        <f t="shared" si="3"/>
        <v>0</v>
      </c>
      <c r="AO14" s="1235"/>
      <c r="AP14" s="160" t="s">
        <v>172</v>
      </c>
      <c r="AQ14" s="1234">
        <f t="shared" si="4"/>
        <v>0</v>
      </c>
      <c r="AR14" s="1235"/>
      <c r="AS14" s="160" t="s">
        <v>172</v>
      </c>
      <c r="AT14" s="1234">
        <f t="shared" si="5"/>
        <v>0</v>
      </c>
      <c r="AU14" s="1235"/>
      <c r="AV14" s="1235"/>
      <c r="AW14" s="159" t="s">
        <v>172</v>
      </c>
      <c r="AX14" s="1236">
        <f t="shared" si="6"/>
        <v>0</v>
      </c>
      <c r="AY14" s="1237"/>
      <c r="AZ14" s="1237"/>
      <c r="BA14" s="1237"/>
      <c r="BB14" s="1237"/>
      <c r="BC14" s="1237"/>
      <c r="BD14" s="1237"/>
      <c r="BE14" s="1237"/>
      <c r="BF14" s="1237"/>
      <c r="BG14" s="162" t="s">
        <v>252</v>
      </c>
    </row>
    <row r="15" spans="1:162" ht="23.1" customHeight="1" thickBot="1">
      <c r="A15" s="1270" t="s">
        <v>16</v>
      </c>
      <c r="B15" s="1271"/>
      <c r="C15" s="1272"/>
      <c r="D15" s="1273">
        <v>1150</v>
      </c>
      <c r="E15" s="1274"/>
      <c r="F15" s="1274"/>
      <c r="G15" s="1274"/>
      <c r="H15" s="1274"/>
      <c r="I15" s="163" t="s">
        <v>252</v>
      </c>
      <c r="J15" s="1275"/>
      <c r="K15" s="1276"/>
      <c r="L15" s="160" t="s">
        <v>172</v>
      </c>
      <c r="M15" s="1277"/>
      <c r="N15" s="1276"/>
      <c r="O15" s="160" t="s">
        <v>172</v>
      </c>
      <c r="P15" s="1256">
        <f t="shared" si="0"/>
        <v>0</v>
      </c>
      <c r="Q15" s="1257"/>
      <c r="R15" s="1257"/>
      <c r="S15" s="161" t="s">
        <v>172</v>
      </c>
      <c r="T15" s="1276"/>
      <c r="U15" s="1276"/>
      <c r="V15" s="160" t="s">
        <v>172</v>
      </c>
      <c r="W15" s="1277"/>
      <c r="X15" s="1276"/>
      <c r="Y15" s="160" t="s">
        <v>172</v>
      </c>
      <c r="Z15" s="1256">
        <f t="shared" si="1"/>
        <v>0</v>
      </c>
      <c r="AA15" s="1257"/>
      <c r="AB15" s="1257"/>
      <c r="AC15" s="159" t="s">
        <v>172</v>
      </c>
      <c r="AD15" s="1280"/>
      <c r="AE15" s="1276"/>
      <c r="AF15" s="160" t="s">
        <v>172</v>
      </c>
      <c r="AG15" s="1277"/>
      <c r="AH15" s="1276"/>
      <c r="AI15" s="160" t="s">
        <v>172</v>
      </c>
      <c r="AJ15" s="1256">
        <f t="shared" si="2"/>
        <v>0</v>
      </c>
      <c r="AK15" s="1257"/>
      <c r="AL15" s="1257"/>
      <c r="AM15" s="161" t="s">
        <v>172</v>
      </c>
      <c r="AN15" s="1257">
        <f t="shared" si="3"/>
        <v>0</v>
      </c>
      <c r="AO15" s="1257"/>
      <c r="AP15" s="164" t="s">
        <v>172</v>
      </c>
      <c r="AQ15" s="1256">
        <f t="shared" si="4"/>
        <v>0</v>
      </c>
      <c r="AR15" s="1257"/>
      <c r="AS15" s="164" t="s">
        <v>172</v>
      </c>
      <c r="AT15" s="1256">
        <f t="shared" si="5"/>
        <v>0</v>
      </c>
      <c r="AU15" s="1257"/>
      <c r="AV15" s="1257"/>
      <c r="AW15" s="163" t="s">
        <v>172</v>
      </c>
      <c r="AX15" s="1254">
        <f t="shared" si="6"/>
        <v>0</v>
      </c>
      <c r="AY15" s="1255"/>
      <c r="AZ15" s="1255"/>
      <c r="BA15" s="1255"/>
      <c r="BB15" s="1255"/>
      <c r="BC15" s="1255"/>
      <c r="BD15" s="1255"/>
      <c r="BE15" s="1255"/>
      <c r="BF15" s="1255"/>
      <c r="BG15" s="165" t="s">
        <v>252</v>
      </c>
    </row>
    <row r="16" spans="1:162" ht="24.95" customHeight="1" thickTop="1" thickBot="1">
      <c r="A16" s="1258" t="s">
        <v>253</v>
      </c>
      <c r="B16" s="1259"/>
      <c r="C16" s="1260"/>
      <c r="D16" s="1267" t="s">
        <v>254</v>
      </c>
      <c r="E16" s="1268"/>
      <c r="F16" s="1268"/>
      <c r="G16" s="1268"/>
      <c r="H16" s="1268"/>
      <c r="I16" s="1269"/>
      <c r="J16" s="1291">
        <f>SUM(J9:K15)</f>
        <v>0</v>
      </c>
      <c r="K16" s="1279"/>
      <c r="L16" s="166" t="s">
        <v>172</v>
      </c>
      <c r="M16" s="1278">
        <f>SUM(M9:N15)</f>
        <v>0</v>
      </c>
      <c r="N16" s="1279"/>
      <c r="O16" s="166" t="s">
        <v>172</v>
      </c>
      <c r="P16" s="1278">
        <f>SUM(P9:R15)</f>
        <v>0</v>
      </c>
      <c r="Q16" s="1279"/>
      <c r="R16" s="1279"/>
      <c r="S16" s="167" t="s">
        <v>172</v>
      </c>
      <c r="T16" s="1290">
        <f>SUM(T9:U15)</f>
        <v>0</v>
      </c>
      <c r="U16" s="1279"/>
      <c r="V16" s="166" t="s">
        <v>172</v>
      </c>
      <c r="W16" s="1278">
        <f>SUM(W9:X15)</f>
        <v>0</v>
      </c>
      <c r="X16" s="1279"/>
      <c r="Y16" s="166" t="s">
        <v>172</v>
      </c>
      <c r="Z16" s="1278">
        <f>SUM(Z9:AB15)</f>
        <v>0</v>
      </c>
      <c r="AA16" s="1279"/>
      <c r="AB16" s="1279"/>
      <c r="AC16" s="168" t="s">
        <v>172</v>
      </c>
      <c r="AD16" s="1290">
        <f>SUM(AD9:AE15)</f>
        <v>0</v>
      </c>
      <c r="AE16" s="1279"/>
      <c r="AF16" s="166" t="s">
        <v>172</v>
      </c>
      <c r="AG16" s="1278">
        <f>SUM(AG9:AH15)</f>
        <v>0</v>
      </c>
      <c r="AH16" s="1279"/>
      <c r="AI16" s="166" t="s">
        <v>172</v>
      </c>
      <c r="AJ16" s="1278">
        <f>SUM(AJ9:AL15)</f>
        <v>0</v>
      </c>
      <c r="AK16" s="1279"/>
      <c r="AL16" s="1279"/>
      <c r="AM16" s="168" t="s">
        <v>172</v>
      </c>
      <c r="AN16" s="1279">
        <f>SUM(AN9:AO15)</f>
        <v>0</v>
      </c>
      <c r="AO16" s="1279"/>
      <c r="AP16" s="166" t="s">
        <v>172</v>
      </c>
      <c r="AQ16" s="1278">
        <f>SUM(AQ9:AR15)</f>
        <v>0</v>
      </c>
      <c r="AR16" s="1279"/>
      <c r="AS16" s="166" t="s">
        <v>172</v>
      </c>
      <c r="AT16" s="1278">
        <f>SUM(AT9:AV15)</f>
        <v>0</v>
      </c>
      <c r="AU16" s="1279"/>
      <c r="AV16" s="1279"/>
      <c r="AW16" s="167" t="s">
        <v>172</v>
      </c>
      <c r="AX16" s="1281">
        <f>SUM(AX9:BF15)</f>
        <v>0</v>
      </c>
      <c r="AY16" s="1282"/>
      <c r="AZ16" s="1282"/>
      <c r="BA16" s="1282"/>
      <c r="BB16" s="1282"/>
      <c r="BC16" s="1282"/>
      <c r="BD16" s="1282"/>
      <c r="BE16" s="1282"/>
      <c r="BF16" s="1282"/>
      <c r="BG16" s="1285" t="s">
        <v>252</v>
      </c>
    </row>
    <row r="17" spans="1:124" ht="24.95" customHeight="1" thickTop="1" thickBot="1">
      <c r="A17" s="1261"/>
      <c r="B17" s="1262"/>
      <c r="C17" s="1263"/>
      <c r="D17" s="1264" t="s">
        <v>251</v>
      </c>
      <c r="E17" s="1265"/>
      <c r="F17" s="1265"/>
      <c r="G17" s="1265"/>
      <c r="H17" s="1265"/>
      <c r="I17" s="1266"/>
      <c r="J17" s="1287">
        <f>P10*D10+P11*D11+P12*D12+P13*D13+P14*D14+P15*D15</f>
        <v>0</v>
      </c>
      <c r="K17" s="1288"/>
      <c r="L17" s="1288"/>
      <c r="M17" s="1288"/>
      <c r="N17" s="1288"/>
      <c r="O17" s="1288"/>
      <c r="P17" s="1288"/>
      <c r="Q17" s="1288"/>
      <c r="R17" s="1288"/>
      <c r="S17" s="169" t="s">
        <v>252</v>
      </c>
      <c r="T17" s="1289">
        <f>Z10*D10+Z11*D11+Z12*D12+Z13*D13+Z14*D14+Z15*D15</f>
        <v>0</v>
      </c>
      <c r="U17" s="1288"/>
      <c r="V17" s="1288"/>
      <c r="W17" s="1288"/>
      <c r="X17" s="1288"/>
      <c r="Y17" s="1288"/>
      <c r="Z17" s="1288"/>
      <c r="AA17" s="1288"/>
      <c r="AB17" s="1288"/>
      <c r="AC17" s="170" t="s">
        <v>252</v>
      </c>
      <c r="AD17" s="1289">
        <f>AJ10*D10+AJ11*D11+AJ12*D12+AJ13*D13+AJ14*D14+AJ15*D15</f>
        <v>0</v>
      </c>
      <c r="AE17" s="1288"/>
      <c r="AF17" s="1288"/>
      <c r="AG17" s="1288"/>
      <c r="AH17" s="1288"/>
      <c r="AI17" s="1288"/>
      <c r="AJ17" s="1288"/>
      <c r="AK17" s="1288"/>
      <c r="AL17" s="1288"/>
      <c r="AM17" s="170" t="s">
        <v>252</v>
      </c>
      <c r="AN17" s="1288">
        <f>SUM(J17:AL17)</f>
        <v>0</v>
      </c>
      <c r="AO17" s="1288"/>
      <c r="AP17" s="1288"/>
      <c r="AQ17" s="1288"/>
      <c r="AR17" s="1288"/>
      <c r="AS17" s="1288"/>
      <c r="AT17" s="1288"/>
      <c r="AU17" s="1288"/>
      <c r="AV17" s="1288"/>
      <c r="AW17" s="169" t="s">
        <v>252</v>
      </c>
      <c r="AX17" s="1283"/>
      <c r="AY17" s="1284"/>
      <c r="AZ17" s="1284"/>
      <c r="BA17" s="1284"/>
      <c r="BB17" s="1284"/>
      <c r="BC17" s="1284"/>
      <c r="BD17" s="1284"/>
      <c r="BE17" s="1284"/>
      <c r="BF17" s="1284"/>
      <c r="BG17" s="1286"/>
    </row>
    <row r="18" spans="1:124" ht="5.0999999999999996" customHeight="1">
      <c r="A18" s="171"/>
      <c r="B18" s="171"/>
      <c r="C18" s="171"/>
      <c r="D18" s="171"/>
      <c r="E18" s="171"/>
      <c r="F18" s="171"/>
      <c r="G18" s="171"/>
      <c r="H18" s="172"/>
      <c r="I18" s="173"/>
      <c r="J18" s="173"/>
      <c r="K18" s="173"/>
      <c r="L18" s="173"/>
      <c r="M18" s="173"/>
      <c r="N18" s="173"/>
      <c r="O18" s="174"/>
      <c r="DS18" s="175"/>
      <c r="DT18" s="175"/>
    </row>
    <row r="19" spans="1:124" ht="14.25" customHeight="1" thickBot="1">
      <c r="A19" s="1292" t="s">
        <v>255</v>
      </c>
      <c r="B19" s="1292"/>
      <c r="C19" s="1292"/>
      <c r="D19" s="1292"/>
      <c r="E19" s="1292"/>
      <c r="F19" s="1292"/>
      <c r="G19" s="1292"/>
      <c r="H19" s="1292"/>
      <c r="I19" s="1292"/>
      <c r="J19" s="1292"/>
      <c r="K19" s="1292"/>
      <c r="L19" s="1292"/>
      <c r="M19" s="1292"/>
      <c r="N19" s="1292"/>
      <c r="O19" s="1292"/>
      <c r="P19" s="1292"/>
      <c r="Q19" s="1292"/>
      <c r="R19" s="1292"/>
      <c r="S19" s="1292"/>
      <c r="T19" s="1292"/>
      <c r="U19" s="1292"/>
      <c r="V19" s="1292"/>
      <c r="W19" s="1292"/>
      <c r="X19" s="1292"/>
      <c r="Y19" s="153"/>
      <c r="Z19" s="176"/>
      <c r="AA19" s="177"/>
      <c r="AB19" s="177"/>
      <c r="AC19" s="177"/>
      <c r="AD19" s="177"/>
      <c r="AE19" s="177"/>
      <c r="AF19" s="177"/>
      <c r="AG19" s="178"/>
      <c r="AH19" s="178"/>
      <c r="AI19" s="178"/>
      <c r="AJ19" s="177"/>
      <c r="AK19" s="177"/>
      <c r="AL19" s="177"/>
      <c r="AM19" s="177"/>
      <c r="AN19" s="177"/>
      <c r="AO19" s="177"/>
      <c r="AP19" s="177"/>
      <c r="AQ19" s="177"/>
      <c r="AR19" s="177"/>
      <c r="AS19" s="175"/>
      <c r="AT19" s="175"/>
      <c r="AU19" s="175"/>
      <c r="AV19" s="175"/>
      <c r="AW19" s="175"/>
      <c r="AX19" s="175"/>
      <c r="AY19" s="175"/>
      <c r="AZ19" s="175"/>
      <c r="BA19" s="175"/>
    </row>
    <row r="20" spans="1:124" ht="15" customHeight="1">
      <c r="A20" s="1293" t="s">
        <v>109</v>
      </c>
      <c r="B20" s="1294"/>
      <c r="C20" s="1294"/>
      <c r="D20" s="1294"/>
      <c r="E20" s="1294"/>
      <c r="F20" s="1294"/>
      <c r="G20" s="1294"/>
      <c r="H20" s="1294"/>
      <c r="I20" s="1294"/>
      <c r="J20" s="1221" t="str">
        <f>①申請書!$I$34</f>
        <v>　月　日(　)</v>
      </c>
      <c r="K20" s="1222"/>
      <c r="L20" s="1222"/>
      <c r="M20" s="1222"/>
      <c r="N20" s="1222"/>
      <c r="O20" s="1222"/>
      <c r="P20" s="1222"/>
      <c r="Q20" s="1222"/>
      <c r="R20" s="1222"/>
      <c r="S20" s="1223"/>
      <c r="T20" s="1224" t="str">
        <f>①申請書!$R$34</f>
        <v>　月　日(　)</v>
      </c>
      <c r="U20" s="1222"/>
      <c r="V20" s="1222"/>
      <c r="W20" s="1222"/>
      <c r="X20" s="1222"/>
      <c r="Y20" s="1222"/>
      <c r="Z20" s="1222"/>
      <c r="AA20" s="1222"/>
      <c r="AB20" s="1222"/>
      <c r="AC20" s="1223"/>
      <c r="AD20" s="1224" t="str">
        <f>①申請書!$AA$34</f>
        <v>　月　日(　)</v>
      </c>
      <c r="AE20" s="1222"/>
      <c r="AF20" s="1222"/>
      <c r="AG20" s="1222"/>
      <c r="AH20" s="1222"/>
      <c r="AI20" s="1222"/>
      <c r="AJ20" s="1222"/>
      <c r="AK20" s="1222"/>
      <c r="AL20" s="1222"/>
      <c r="AM20" s="1223"/>
      <c r="AN20" s="1224" t="str">
        <f>①申請書!$AJ$34</f>
        <v>　月　日(　)</v>
      </c>
      <c r="AO20" s="1222"/>
      <c r="AP20" s="1222"/>
      <c r="AQ20" s="1222"/>
      <c r="AR20" s="1222"/>
      <c r="AS20" s="1222"/>
      <c r="AT20" s="1222"/>
      <c r="AU20" s="1222"/>
      <c r="AV20" s="1222"/>
      <c r="AW20" s="1297"/>
      <c r="AX20" s="1299" t="s">
        <v>250</v>
      </c>
      <c r="AY20" s="1225"/>
      <c r="AZ20" s="1225"/>
      <c r="BA20" s="1225"/>
      <c r="BB20" s="1225"/>
      <c r="BC20" s="1225"/>
      <c r="BD20" s="1225"/>
      <c r="BE20" s="1225"/>
      <c r="BF20" s="1225"/>
      <c r="BG20" s="1300"/>
      <c r="CZ20" s="148"/>
      <c r="DA20" s="148"/>
      <c r="DB20" s="148"/>
      <c r="DC20" s="148"/>
    </row>
    <row r="21" spans="1:124" ht="15" customHeight="1" thickBot="1">
      <c r="A21" s="1295"/>
      <c r="B21" s="1296"/>
      <c r="C21" s="1296"/>
      <c r="D21" s="1296"/>
      <c r="E21" s="1296"/>
      <c r="F21" s="1296"/>
      <c r="G21" s="1296"/>
      <c r="H21" s="1296"/>
      <c r="I21" s="1296"/>
      <c r="J21" s="1196" t="s">
        <v>161</v>
      </c>
      <c r="K21" s="1197"/>
      <c r="L21" s="1198"/>
      <c r="M21" s="1199" t="s">
        <v>165</v>
      </c>
      <c r="N21" s="1197"/>
      <c r="O21" s="1198"/>
      <c r="P21" s="1199" t="s">
        <v>250</v>
      </c>
      <c r="Q21" s="1197"/>
      <c r="R21" s="1197"/>
      <c r="S21" s="1197"/>
      <c r="T21" s="1216" t="s">
        <v>161</v>
      </c>
      <c r="U21" s="1197"/>
      <c r="V21" s="1198"/>
      <c r="W21" s="1199" t="s">
        <v>165</v>
      </c>
      <c r="X21" s="1197"/>
      <c r="Y21" s="1198"/>
      <c r="Z21" s="1199" t="s">
        <v>250</v>
      </c>
      <c r="AA21" s="1197"/>
      <c r="AB21" s="1197"/>
      <c r="AC21" s="1200"/>
      <c r="AD21" s="1216" t="s">
        <v>161</v>
      </c>
      <c r="AE21" s="1197"/>
      <c r="AF21" s="1198"/>
      <c r="AG21" s="1199" t="s">
        <v>165</v>
      </c>
      <c r="AH21" s="1197"/>
      <c r="AI21" s="1198"/>
      <c r="AJ21" s="1199" t="s">
        <v>250</v>
      </c>
      <c r="AK21" s="1197"/>
      <c r="AL21" s="1197"/>
      <c r="AM21" s="1200"/>
      <c r="AN21" s="1197" t="s">
        <v>161</v>
      </c>
      <c r="AO21" s="1197"/>
      <c r="AP21" s="1198"/>
      <c r="AQ21" s="1199" t="s">
        <v>165</v>
      </c>
      <c r="AR21" s="1197"/>
      <c r="AS21" s="1198"/>
      <c r="AT21" s="1199" t="s">
        <v>250</v>
      </c>
      <c r="AU21" s="1197"/>
      <c r="AV21" s="1197"/>
      <c r="AW21" s="1298"/>
      <c r="AX21" s="1301" t="s">
        <v>161</v>
      </c>
      <c r="AY21" s="1302"/>
      <c r="AZ21" s="1303"/>
      <c r="BA21" s="1304" t="s">
        <v>165</v>
      </c>
      <c r="BB21" s="1302"/>
      <c r="BC21" s="1303"/>
      <c r="BD21" s="1304" t="s">
        <v>250</v>
      </c>
      <c r="BE21" s="1302"/>
      <c r="BF21" s="1302"/>
      <c r="BG21" s="1305"/>
      <c r="CZ21" s="148"/>
      <c r="DA21" s="148"/>
      <c r="DB21" s="148"/>
      <c r="DC21" s="148"/>
    </row>
    <row r="22" spans="1:124" ht="20.100000000000001" customHeight="1" thickTop="1">
      <c r="A22" s="1307" t="s">
        <v>4</v>
      </c>
      <c r="B22" s="1308"/>
      <c r="C22" s="1308"/>
      <c r="D22" s="1308"/>
      <c r="E22" s="1308"/>
      <c r="F22" s="1308"/>
      <c r="G22" s="1308"/>
      <c r="H22" s="1308"/>
      <c r="I22" s="1308"/>
      <c r="J22" s="1202"/>
      <c r="K22" s="1203"/>
      <c r="L22" s="155" t="s">
        <v>172</v>
      </c>
      <c r="M22" s="1204"/>
      <c r="N22" s="1203"/>
      <c r="O22" s="155" t="s">
        <v>172</v>
      </c>
      <c r="P22" s="1205">
        <f t="shared" ref="P22:P28" si="7">J22+M22</f>
        <v>0</v>
      </c>
      <c r="Q22" s="1206"/>
      <c r="R22" s="1206"/>
      <c r="S22" s="157" t="s">
        <v>172</v>
      </c>
      <c r="T22" s="1247"/>
      <c r="U22" s="1203"/>
      <c r="V22" s="155" t="s">
        <v>172</v>
      </c>
      <c r="W22" s="1204"/>
      <c r="X22" s="1203"/>
      <c r="Y22" s="155" t="s">
        <v>172</v>
      </c>
      <c r="Z22" s="1205">
        <f t="shared" ref="Z22:Z28" si="8">T22+W22</f>
        <v>0</v>
      </c>
      <c r="AA22" s="1206"/>
      <c r="AB22" s="1206"/>
      <c r="AC22" s="156" t="s">
        <v>172</v>
      </c>
      <c r="AD22" s="1247"/>
      <c r="AE22" s="1203"/>
      <c r="AF22" s="155" t="s">
        <v>172</v>
      </c>
      <c r="AG22" s="1204"/>
      <c r="AH22" s="1203"/>
      <c r="AI22" s="155" t="s">
        <v>172</v>
      </c>
      <c r="AJ22" s="1205">
        <f t="shared" ref="AJ22:AJ28" si="9">AD22+AG22</f>
        <v>0</v>
      </c>
      <c r="AK22" s="1206"/>
      <c r="AL22" s="1206"/>
      <c r="AM22" s="156" t="s">
        <v>172</v>
      </c>
      <c r="AN22" s="1203"/>
      <c r="AO22" s="1203"/>
      <c r="AP22" s="155" t="s">
        <v>172</v>
      </c>
      <c r="AQ22" s="1204"/>
      <c r="AR22" s="1203"/>
      <c r="AS22" s="155" t="s">
        <v>172</v>
      </c>
      <c r="AT22" s="1205">
        <f t="shared" ref="AT22:AT28" si="10">AN22+AQ22</f>
        <v>0</v>
      </c>
      <c r="AU22" s="1206"/>
      <c r="AV22" s="1206"/>
      <c r="AW22" s="156" t="s">
        <v>172</v>
      </c>
      <c r="AX22" s="1309">
        <f t="shared" ref="AX22:AX28" si="11">J22+T22+AD22+AN22</f>
        <v>0</v>
      </c>
      <c r="AY22" s="1206"/>
      <c r="AZ22" s="155" t="s">
        <v>172</v>
      </c>
      <c r="BA22" s="1205">
        <f t="shared" ref="BA22:BA28" si="12">M22+W22+AG22+AQ22</f>
        <v>0</v>
      </c>
      <c r="BB22" s="1206"/>
      <c r="BC22" s="155" t="s">
        <v>172</v>
      </c>
      <c r="BD22" s="1205">
        <f>P22+Z22+AJ22+AT22</f>
        <v>0</v>
      </c>
      <c r="BE22" s="1206"/>
      <c r="BF22" s="1206"/>
      <c r="BG22" s="158" t="s">
        <v>172</v>
      </c>
      <c r="CZ22" s="179"/>
      <c r="DA22" s="179"/>
      <c r="DB22" s="179"/>
      <c r="DC22" s="179"/>
    </row>
    <row r="23" spans="1:124" ht="20.100000000000001" customHeight="1">
      <c r="A23" s="1240" t="s">
        <v>7</v>
      </c>
      <c r="B23" s="1241"/>
      <c r="C23" s="1241"/>
      <c r="D23" s="1241"/>
      <c r="E23" s="1241"/>
      <c r="F23" s="1241"/>
      <c r="G23" s="1241"/>
      <c r="H23" s="1241"/>
      <c r="I23" s="1241"/>
      <c r="J23" s="1245"/>
      <c r="K23" s="1233"/>
      <c r="L23" s="160" t="s">
        <v>172</v>
      </c>
      <c r="M23" s="1232"/>
      <c r="N23" s="1233"/>
      <c r="O23" s="160" t="s">
        <v>172</v>
      </c>
      <c r="P23" s="1234">
        <f t="shared" si="7"/>
        <v>0</v>
      </c>
      <c r="Q23" s="1235"/>
      <c r="R23" s="1235"/>
      <c r="S23" s="159" t="s">
        <v>172</v>
      </c>
      <c r="T23" s="1246"/>
      <c r="U23" s="1233"/>
      <c r="V23" s="160" t="s">
        <v>172</v>
      </c>
      <c r="W23" s="1232"/>
      <c r="X23" s="1233"/>
      <c r="Y23" s="160" t="s">
        <v>172</v>
      </c>
      <c r="Z23" s="1234">
        <f t="shared" si="8"/>
        <v>0</v>
      </c>
      <c r="AA23" s="1235"/>
      <c r="AB23" s="1235"/>
      <c r="AC23" s="161" t="s">
        <v>172</v>
      </c>
      <c r="AD23" s="1246"/>
      <c r="AE23" s="1233"/>
      <c r="AF23" s="160" t="s">
        <v>172</v>
      </c>
      <c r="AG23" s="1232"/>
      <c r="AH23" s="1233"/>
      <c r="AI23" s="160" t="s">
        <v>172</v>
      </c>
      <c r="AJ23" s="1234">
        <f t="shared" si="9"/>
        <v>0</v>
      </c>
      <c r="AK23" s="1235"/>
      <c r="AL23" s="1235"/>
      <c r="AM23" s="161" t="s">
        <v>172</v>
      </c>
      <c r="AN23" s="1233"/>
      <c r="AO23" s="1233"/>
      <c r="AP23" s="160" t="s">
        <v>172</v>
      </c>
      <c r="AQ23" s="1232"/>
      <c r="AR23" s="1233"/>
      <c r="AS23" s="160" t="s">
        <v>172</v>
      </c>
      <c r="AT23" s="1234">
        <f t="shared" si="10"/>
        <v>0</v>
      </c>
      <c r="AU23" s="1235"/>
      <c r="AV23" s="1235"/>
      <c r="AW23" s="161" t="s">
        <v>172</v>
      </c>
      <c r="AX23" s="1306">
        <f t="shared" si="11"/>
        <v>0</v>
      </c>
      <c r="AY23" s="1235"/>
      <c r="AZ23" s="160" t="s">
        <v>172</v>
      </c>
      <c r="BA23" s="1234">
        <f t="shared" si="12"/>
        <v>0</v>
      </c>
      <c r="BB23" s="1235"/>
      <c r="BC23" s="160" t="s">
        <v>172</v>
      </c>
      <c r="BD23" s="1234">
        <f t="shared" ref="BD23:BD28" si="13">P23+Z23+AJ23+AT23</f>
        <v>0</v>
      </c>
      <c r="BE23" s="1235"/>
      <c r="BF23" s="1235"/>
      <c r="BG23" s="162" t="s">
        <v>172</v>
      </c>
      <c r="CZ23" s="179"/>
      <c r="DA23" s="179"/>
      <c r="DB23" s="179"/>
      <c r="DC23" s="179"/>
    </row>
    <row r="24" spans="1:124" ht="20.100000000000001" customHeight="1">
      <c r="A24" s="1240" t="s">
        <v>9</v>
      </c>
      <c r="B24" s="1241"/>
      <c r="C24" s="1241"/>
      <c r="D24" s="1241"/>
      <c r="E24" s="1241"/>
      <c r="F24" s="1241"/>
      <c r="G24" s="1241"/>
      <c r="H24" s="1241"/>
      <c r="I24" s="1241"/>
      <c r="J24" s="1245"/>
      <c r="K24" s="1233"/>
      <c r="L24" s="160" t="s">
        <v>172</v>
      </c>
      <c r="M24" s="1232"/>
      <c r="N24" s="1233"/>
      <c r="O24" s="160" t="s">
        <v>172</v>
      </c>
      <c r="P24" s="1234">
        <f t="shared" si="7"/>
        <v>0</v>
      </c>
      <c r="Q24" s="1235"/>
      <c r="R24" s="1235"/>
      <c r="S24" s="159" t="s">
        <v>172</v>
      </c>
      <c r="T24" s="1246"/>
      <c r="U24" s="1233"/>
      <c r="V24" s="160" t="s">
        <v>172</v>
      </c>
      <c r="W24" s="1232"/>
      <c r="X24" s="1233"/>
      <c r="Y24" s="160" t="s">
        <v>172</v>
      </c>
      <c r="Z24" s="1234">
        <f t="shared" si="8"/>
        <v>0</v>
      </c>
      <c r="AA24" s="1235"/>
      <c r="AB24" s="1235"/>
      <c r="AC24" s="161" t="s">
        <v>172</v>
      </c>
      <c r="AD24" s="1246"/>
      <c r="AE24" s="1233"/>
      <c r="AF24" s="160" t="s">
        <v>172</v>
      </c>
      <c r="AG24" s="1232"/>
      <c r="AH24" s="1233"/>
      <c r="AI24" s="160" t="s">
        <v>172</v>
      </c>
      <c r="AJ24" s="1234">
        <f t="shared" si="9"/>
        <v>0</v>
      </c>
      <c r="AK24" s="1235"/>
      <c r="AL24" s="1235"/>
      <c r="AM24" s="161" t="s">
        <v>172</v>
      </c>
      <c r="AN24" s="1233"/>
      <c r="AO24" s="1233"/>
      <c r="AP24" s="160" t="s">
        <v>172</v>
      </c>
      <c r="AQ24" s="1232"/>
      <c r="AR24" s="1233"/>
      <c r="AS24" s="160" t="s">
        <v>172</v>
      </c>
      <c r="AT24" s="1234">
        <f t="shared" si="10"/>
        <v>0</v>
      </c>
      <c r="AU24" s="1235"/>
      <c r="AV24" s="1235"/>
      <c r="AW24" s="161" t="s">
        <v>172</v>
      </c>
      <c r="AX24" s="1306">
        <f t="shared" si="11"/>
        <v>0</v>
      </c>
      <c r="AY24" s="1235"/>
      <c r="AZ24" s="160" t="s">
        <v>172</v>
      </c>
      <c r="BA24" s="1234">
        <f t="shared" si="12"/>
        <v>0</v>
      </c>
      <c r="BB24" s="1235"/>
      <c r="BC24" s="160" t="s">
        <v>172</v>
      </c>
      <c r="BD24" s="1234">
        <f t="shared" si="13"/>
        <v>0</v>
      </c>
      <c r="BE24" s="1235"/>
      <c r="BF24" s="1235"/>
      <c r="BG24" s="162" t="s">
        <v>172</v>
      </c>
      <c r="CZ24" s="179"/>
      <c r="DA24" s="179"/>
      <c r="DB24" s="179"/>
      <c r="DC24" s="179"/>
    </row>
    <row r="25" spans="1:124" ht="20.100000000000001" customHeight="1">
      <c r="A25" s="1240" t="s">
        <v>11</v>
      </c>
      <c r="B25" s="1241"/>
      <c r="C25" s="1241"/>
      <c r="D25" s="1241"/>
      <c r="E25" s="1241"/>
      <c r="F25" s="1241"/>
      <c r="G25" s="1241"/>
      <c r="H25" s="1241"/>
      <c r="I25" s="1241"/>
      <c r="J25" s="1245"/>
      <c r="K25" s="1233"/>
      <c r="L25" s="160" t="s">
        <v>172</v>
      </c>
      <c r="M25" s="1232"/>
      <c r="N25" s="1233"/>
      <c r="O25" s="160" t="s">
        <v>172</v>
      </c>
      <c r="P25" s="1234">
        <f t="shared" si="7"/>
        <v>0</v>
      </c>
      <c r="Q25" s="1235"/>
      <c r="R25" s="1235"/>
      <c r="S25" s="159" t="s">
        <v>172</v>
      </c>
      <c r="T25" s="1246"/>
      <c r="U25" s="1233"/>
      <c r="V25" s="160" t="s">
        <v>172</v>
      </c>
      <c r="W25" s="1232"/>
      <c r="X25" s="1233"/>
      <c r="Y25" s="160" t="s">
        <v>172</v>
      </c>
      <c r="Z25" s="1234">
        <f t="shared" si="8"/>
        <v>0</v>
      </c>
      <c r="AA25" s="1235"/>
      <c r="AB25" s="1235"/>
      <c r="AC25" s="161" t="s">
        <v>172</v>
      </c>
      <c r="AD25" s="1246"/>
      <c r="AE25" s="1233"/>
      <c r="AF25" s="160" t="s">
        <v>172</v>
      </c>
      <c r="AG25" s="1232"/>
      <c r="AH25" s="1233"/>
      <c r="AI25" s="160" t="s">
        <v>172</v>
      </c>
      <c r="AJ25" s="1234">
        <f t="shared" si="9"/>
        <v>0</v>
      </c>
      <c r="AK25" s="1235"/>
      <c r="AL25" s="1235"/>
      <c r="AM25" s="161" t="s">
        <v>172</v>
      </c>
      <c r="AN25" s="1233"/>
      <c r="AO25" s="1233"/>
      <c r="AP25" s="160" t="s">
        <v>172</v>
      </c>
      <c r="AQ25" s="1232"/>
      <c r="AR25" s="1233"/>
      <c r="AS25" s="160" t="s">
        <v>172</v>
      </c>
      <c r="AT25" s="1234">
        <f t="shared" si="10"/>
        <v>0</v>
      </c>
      <c r="AU25" s="1235"/>
      <c r="AV25" s="1235"/>
      <c r="AW25" s="161" t="s">
        <v>172</v>
      </c>
      <c r="AX25" s="1306">
        <f t="shared" si="11"/>
        <v>0</v>
      </c>
      <c r="AY25" s="1235"/>
      <c r="AZ25" s="160" t="s">
        <v>172</v>
      </c>
      <c r="BA25" s="1234">
        <f t="shared" si="12"/>
        <v>0</v>
      </c>
      <c r="BB25" s="1235"/>
      <c r="BC25" s="160" t="s">
        <v>172</v>
      </c>
      <c r="BD25" s="1234">
        <f t="shared" si="13"/>
        <v>0</v>
      </c>
      <c r="BE25" s="1235"/>
      <c r="BF25" s="1235"/>
      <c r="BG25" s="162" t="s">
        <v>172</v>
      </c>
      <c r="CZ25" s="179"/>
      <c r="DA25" s="179"/>
      <c r="DB25" s="179"/>
      <c r="DC25" s="179"/>
    </row>
    <row r="26" spans="1:124" ht="20.100000000000001" customHeight="1">
      <c r="A26" s="1240" t="s">
        <v>13</v>
      </c>
      <c r="B26" s="1241"/>
      <c r="C26" s="1241"/>
      <c r="D26" s="1241"/>
      <c r="E26" s="1241"/>
      <c r="F26" s="1241"/>
      <c r="G26" s="1241"/>
      <c r="H26" s="1241"/>
      <c r="I26" s="1241"/>
      <c r="J26" s="1245"/>
      <c r="K26" s="1233"/>
      <c r="L26" s="160" t="s">
        <v>172</v>
      </c>
      <c r="M26" s="1232"/>
      <c r="N26" s="1233"/>
      <c r="O26" s="160" t="s">
        <v>172</v>
      </c>
      <c r="P26" s="1234">
        <f t="shared" si="7"/>
        <v>0</v>
      </c>
      <c r="Q26" s="1235"/>
      <c r="R26" s="1235"/>
      <c r="S26" s="159" t="s">
        <v>172</v>
      </c>
      <c r="T26" s="1246"/>
      <c r="U26" s="1233"/>
      <c r="V26" s="160" t="s">
        <v>172</v>
      </c>
      <c r="W26" s="1232"/>
      <c r="X26" s="1233"/>
      <c r="Y26" s="160" t="s">
        <v>172</v>
      </c>
      <c r="Z26" s="1234">
        <f t="shared" si="8"/>
        <v>0</v>
      </c>
      <c r="AA26" s="1235"/>
      <c r="AB26" s="1235"/>
      <c r="AC26" s="161" t="s">
        <v>172</v>
      </c>
      <c r="AD26" s="1246"/>
      <c r="AE26" s="1233"/>
      <c r="AF26" s="160" t="s">
        <v>172</v>
      </c>
      <c r="AG26" s="1232"/>
      <c r="AH26" s="1233"/>
      <c r="AI26" s="160" t="s">
        <v>172</v>
      </c>
      <c r="AJ26" s="1234">
        <f t="shared" si="9"/>
        <v>0</v>
      </c>
      <c r="AK26" s="1235"/>
      <c r="AL26" s="1235"/>
      <c r="AM26" s="161" t="s">
        <v>172</v>
      </c>
      <c r="AN26" s="1233"/>
      <c r="AO26" s="1233"/>
      <c r="AP26" s="160" t="s">
        <v>172</v>
      </c>
      <c r="AQ26" s="1232"/>
      <c r="AR26" s="1233"/>
      <c r="AS26" s="160" t="s">
        <v>172</v>
      </c>
      <c r="AT26" s="1234">
        <f t="shared" si="10"/>
        <v>0</v>
      </c>
      <c r="AU26" s="1235"/>
      <c r="AV26" s="1235"/>
      <c r="AW26" s="161" t="s">
        <v>172</v>
      </c>
      <c r="AX26" s="1306">
        <f t="shared" si="11"/>
        <v>0</v>
      </c>
      <c r="AY26" s="1235"/>
      <c r="AZ26" s="160" t="s">
        <v>172</v>
      </c>
      <c r="BA26" s="1234">
        <f t="shared" si="12"/>
        <v>0</v>
      </c>
      <c r="BB26" s="1235"/>
      <c r="BC26" s="160" t="s">
        <v>172</v>
      </c>
      <c r="BD26" s="1234">
        <f t="shared" si="13"/>
        <v>0</v>
      </c>
      <c r="BE26" s="1235"/>
      <c r="BF26" s="1235"/>
      <c r="BG26" s="162" t="s">
        <v>172</v>
      </c>
      <c r="BI26" s="180"/>
      <c r="BJ26" s="180"/>
      <c r="BK26" s="180"/>
      <c r="BL26" s="180"/>
      <c r="BM26" s="180"/>
      <c r="BN26" s="180"/>
      <c r="BO26" s="180"/>
      <c r="BP26" s="180"/>
      <c r="BQ26" s="180"/>
      <c r="BR26" s="180"/>
      <c r="BS26" s="180"/>
      <c r="BT26" s="180"/>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49"/>
      <c r="CZ26" s="179"/>
      <c r="DA26" s="179"/>
      <c r="DB26" s="179"/>
      <c r="DC26" s="179"/>
    </row>
    <row r="27" spans="1:124" ht="20.100000000000001" customHeight="1">
      <c r="A27" s="1240" t="s">
        <v>15</v>
      </c>
      <c r="B27" s="1241"/>
      <c r="C27" s="1241"/>
      <c r="D27" s="1241"/>
      <c r="E27" s="1241"/>
      <c r="F27" s="1241"/>
      <c r="G27" s="1241"/>
      <c r="H27" s="1241"/>
      <c r="I27" s="1241"/>
      <c r="J27" s="1245"/>
      <c r="K27" s="1233"/>
      <c r="L27" s="160" t="s">
        <v>172</v>
      </c>
      <c r="M27" s="1232"/>
      <c r="N27" s="1233"/>
      <c r="O27" s="160" t="s">
        <v>172</v>
      </c>
      <c r="P27" s="1234">
        <f t="shared" si="7"/>
        <v>0</v>
      </c>
      <c r="Q27" s="1235"/>
      <c r="R27" s="1235"/>
      <c r="S27" s="159" t="s">
        <v>172</v>
      </c>
      <c r="T27" s="1246"/>
      <c r="U27" s="1233"/>
      <c r="V27" s="160" t="s">
        <v>172</v>
      </c>
      <c r="W27" s="1232"/>
      <c r="X27" s="1233"/>
      <c r="Y27" s="160" t="s">
        <v>172</v>
      </c>
      <c r="Z27" s="1234">
        <f t="shared" si="8"/>
        <v>0</v>
      </c>
      <c r="AA27" s="1235"/>
      <c r="AB27" s="1235"/>
      <c r="AC27" s="161" t="s">
        <v>172</v>
      </c>
      <c r="AD27" s="1246"/>
      <c r="AE27" s="1233"/>
      <c r="AF27" s="160" t="s">
        <v>172</v>
      </c>
      <c r="AG27" s="1232"/>
      <c r="AH27" s="1233"/>
      <c r="AI27" s="160" t="s">
        <v>172</v>
      </c>
      <c r="AJ27" s="1234">
        <f t="shared" si="9"/>
        <v>0</v>
      </c>
      <c r="AK27" s="1235"/>
      <c r="AL27" s="1235"/>
      <c r="AM27" s="161" t="s">
        <v>172</v>
      </c>
      <c r="AN27" s="1233"/>
      <c r="AO27" s="1233"/>
      <c r="AP27" s="160" t="s">
        <v>172</v>
      </c>
      <c r="AQ27" s="1232"/>
      <c r="AR27" s="1233"/>
      <c r="AS27" s="160" t="s">
        <v>172</v>
      </c>
      <c r="AT27" s="1234">
        <f t="shared" si="10"/>
        <v>0</v>
      </c>
      <c r="AU27" s="1235"/>
      <c r="AV27" s="1235"/>
      <c r="AW27" s="161" t="s">
        <v>172</v>
      </c>
      <c r="AX27" s="1306">
        <f t="shared" si="11"/>
        <v>0</v>
      </c>
      <c r="AY27" s="1235"/>
      <c r="AZ27" s="160" t="s">
        <v>172</v>
      </c>
      <c r="BA27" s="1234">
        <f t="shared" si="12"/>
        <v>0</v>
      </c>
      <c r="BB27" s="1235"/>
      <c r="BC27" s="160" t="s">
        <v>172</v>
      </c>
      <c r="BD27" s="1234">
        <f t="shared" si="13"/>
        <v>0</v>
      </c>
      <c r="BE27" s="1235"/>
      <c r="BF27" s="1235"/>
      <c r="BG27" s="162" t="s">
        <v>172</v>
      </c>
      <c r="BI27" s="179"/>
      <c r="BJ27" s="179"/>
      <c r="BK27" s="179"/>
      <c r="BL27" s="179"/>
    </row>
    <row r="28" spans="1:124" ht="20.100000000000001" customHeight="1" thickBot="1">
      <c r="A28" s="1318" t="s">
        <v>16</v>
      </c>
      <c r="B28" s="1319"/>
      <c r="C28" s="1319"/>
      <c r="D28" s="1319"/>
      <c r="E28" s="1319"/>
      <c r="F28" s="1319"/>
      <c r="G28" s="1319"/>
      <c r="H28" s="1319"/>
      <c r="I28" s="1319"/>
      <c r="J28" s="1275"/>
      <c r="K28" s="1276"/>
      <c r="L28" s="160" t="s">
        <v>172</v>
      </c>
      <c r="M28" s="1277"/>
      <c r="N28" s="1276"/>
      <c r="O28" s="160" t="s">
        <v>172</v>
      </c>
      <c r="P28" s="1256">
        <f t="shared" si="7"/>
        <v>0</v>
      </c>
      <c r="Q28" s="1257"/>
      <c r="R28" s="1257"/>
      <c r="S28" s="159" t="s">
        <v>172</v>
      </c>
      <c r="T28" s="1280"/>
      <c r="U28" s="1276"/>
      <c r="V28" s="160" t="s">
        <v>172</v>
      </c>
      <c r="W28" s="1277"/>
      <c r="X28" s="1276"/>
      <c r="Y28" s="160" t="s">
        <v>172</v>
      </c>
      <c r="Z28" s="1256">
        <f t="shared" si="8"/>
        <v>0</v>
      </c>
      <c r="AA28" s="1257"/>
      <c r="AB28" s="1257"/>
      <c r="AC28" s="161" t="s">
        <v>172</v>
      </c>
      <c r="AD28" s="1280"/>
      <c r="AE28" s="1276"/>
      <c r="AF28" s="160" t="s">
        <v>172</v>
      </c>
      <c r="AG28" s="1277"/>
      <c r="AH28" s="1276"/>
      <c r="AI28" s="160" t="s">
        <v>172</v>
      </c>
      <c r="AJ28" s="1256">
        <f t="shared" si="9"/>
        <v>0</v>
      </c>
      <c r="AK28" s="1257"/>
      <c r="AL28" s="1257"/>
      <c r="AM28" s="161" t="s">
        <v>172</v>
      </c>
      <c r="AN28" s="1276"/>
      <c r="AO28" s="1276"/>
      <c r="AP28" s="160" t="s">
        <v>172</v>
      </c>
      <c r="AQ28" s="1277"/>
      <c r="AR28" s="1276"/>
      <c r="AS28" s="160" t="s">
        <v>172</v>
      </c>
      <c r="AT28" s="1256">
        <f t="shared" si="10"/>
        <v>0</v>
      </c>
      <c r="AU28" s="1257"/>
      <c r="AV28" s="1257"/>
      <c r="AW28" s="161" t="s">
        <v>172</v>
      </c>
      <c r="AX28" s="1310">
        <f t="shared" si="11"/>
        <v>0</v>
      </c>
      <c r="AY28" s="1257"/>
      <c r="AZ28" s="164" t="s">
        <v>172</v>
      </c>
      <c r="BA28" s="1256">
        <f t="shared" si="12"/>
        <v>0</v>
      </c>
      <c r="BB28" s="1257"/>
      <c r="BC28" s="164" t="s">
        <v>172</v>
      </c>
      <c r="BD28" s="1256">
        <f t="shared" si="13"/>
        <v>0</v>
      </c>
      <c r="BE28" s="1257"/>
      <c r="BF28" s="1257"/>
      <c r="BG28" s="181" t="s">
        <v>172</v>
      </c>
      <c r="BI28" s="179"/>
      <c r="BJ28" s="179"/>
      <c r="BK28" s="179"/>
      <c r="BL28" s="179"/>
    </row>
    <row r="29" spans="1:124" ht="24.95" customHeight="1" thickTop="1" thickBot="1">
      <c r="A29" s="1311" t="s">
        <v>256</v>
      </c>
      <c r="B29" s="1312"/>
      <c r="C29" s="1312"/>
      <c r="D29" s="1312"/>
      <c r="E29" s="1312"/>
      <c r="F29" s="1312"/>
      <c r="G29" s="1312"/>
      <c r="H29" s="1312"/>
      <c r="I29" s="1312"/>
      <c r="J29" s="1313">
        <f>SUM(J22:K28)</f>
        <v>0</v>
      </c>
      <c r="K29" s="1314"/>
      <c r="L29" s="182" t="s">
        <v>172</v>
      </c>
      <c r="M29" s="1315">
        <f>SUM(M22:N28)</f>
        <v>0</v>
      </c>
      <c r="N29" s="1314"/>
      <c r="O29" s="182" t="s">
        <v>172</v>
      </c>
      <c r="P29" s="1315">
        <f>SUM(P22:R28)</f>
        <v>0</v>
      </c>
      <c r="Q29" s="1314"/>
      <c r="R29" s="1314"/>
      <c r="S29" s="228" t="s">
        <v>172</v>
      </c>
      <c r="T29" s="1316">
        <f>SUM(T22:U28)</f>
        <v>0</v>
      </c>
      <c r="U29" s="1314"/>
      <c r="V29" s="182" t="s">
        <v>172</v>
      </c>
      <c r="W29" s="1315">
        <f>SUM(W22:X28)</f>
        <v>0</v>
      </c>
      <c r="X29" s="1314"/>
      <c r="Y29" s="182" t="s">
        <v>172</v>
      </c>
      <c r="Z29" s="1315">
        <f>SUM(Z22:AB28)</f>
        <v>0</v>
      </c>
      <c r="AA29" s="1314"/>
      <c r="AB29" s="1314"/>
      <c r="AC29" s="183" t="s">
        <v>172</v>
      </c>
      <c r="AD29" s="1316">
        <f>SUM(AD22:AE28)</f>
        <v>0</v>
      </c>
      <c r="AE29" s="1314"/>
      <c r="AF29" s="182" t="s">
        <v>172</v>
      </c>
      <c r="AG29" s="1315">
        <f>SUM(AG22:AH28)</f>
        <v>0</v>
      </c>
      <c r="AH29" s="1314"/>
      <c r="AI29" s="182" t="s">
        <v>172</v>
      </c>
      <c r="AJ29" s="1315">
        <f>SUM(AJ22:AL28)</f>
        <v>0</v>
      </c>
      <c r="AK29" s="1314"/>
      <c r="AL29" s="1314"/>
      <c r="AM29" s="183" t="s">
        <v>172</v>
      </c>
      <c r="AN29" s="1314">
        <f>SUM(AN22:AO28)</f>
        <v>0</v>
      </c>
      <c r="AO29" s="1314"/>
      <c r="AP29" s="182" t="s">
        <v>172</v>
      </c>
      <c r="AQ29" s="1315">
        <f>SUM(AQ22:AR28)</f>
        <v>0</v>
      </c>
      <c r="AR29" s="1314"/>
      <c r="AS29" s="182" t="s">
        <v>172</v>
      </c>
      <c r="AT29" s="1315">
        <f>SUM(AT22:AV28)</f>
        <v>0</v>
      </c>
      <c r="AU29" s="1314"/>
      <c r="AV29" s="1314"/>
      <c r="AW29" s="183" t="s">
        <v>172</v>
      </c>
      <c r="AX29" s="1317">
        <f>SUM(AX22:AY28)</f>
        <v>0</v>
      </c>
      <c r="AY29" s="1314"/>
      <c r="AZ29" s="182" t="s">
        <v>172</v>
      </c>
      <c r="BA29" s="1315">
        <f>SUM(BA22:BB28)</f>
        <v>0</v>
      </c>
      <c r="BB29" s="1314"/>
      <c r="BC29" s="182" t="s">
        <v>172</v>
      </c>
      <c r="BD29" s="1315">
        <f>SUM(BD22:BF28)</f>
        <v>0</v>
      </c>
      <c r="BE29" s="1314"/>
      <c r="BF29" s="1314"/>
      <c r="BG29" s="184" t="s">
        <v>172</v>
      </c>
      <c r="BI29" s="179"/>
      <c r="BJ29" s="179"/>
      <c r="BK29" s="179"/>
      <c r="BL29" s="179"/>
    </row>
    <row r="30" spans="1:124" ht="5.0999999999999996" customHeight="1">
      <c r="A30" s="149"/>
      <c r="B30" s="149"/>
      <c r="C30" s="149"/>
      <c r="D30" s="149"/>
      <c r="E30" s="149"/>
      <c r="F30" s="149"/>
      <c r="BL30" s="175"/>
      <c r="BM30" s="175"/>
    </row>
    <row r="31" spans="1:124" ht="14.25" customHeight="1" thickBot="1">
      <c r="A31" s="1320" t="s">
        <v>257</v>
      </c>
      <c r="B31" s="1320"/>
      <c r="C31" s="1320"/>
      <c r="D31" s="1320"/>
      <c r="E31" s="1320"/>
      <c r="F31" s="1320"/>
      <c r="G31" s="1320"/>
      <c r="H31" s="1320"/>
      <c r="I31" s="1320"/>
      <c r="J31" s="1320"/>
      <c r="K31" s="1320"/>
      <c r="L31" s="1320"/>
      <c r="M31" s="1320"/>
      <c r="N31" s="1320"/>
      <c r="O31" s="1320"/>
      <c r="P31" s="1320"/>
      <c r="Q31" s="1320"/>
      <c r="R31" s="1320"/>
      <c r="S31" s="1320"/>
      <c r="T31" s="1320"/>
      <c r="U31" s="1320"/>
      <c r="V31" s="1320"/>
      <c r="W31" s="1320"/>
      <c r="X31" s="1320"/>
      <c r="Y31" s="1320"/>
      <c r="Z31" s="1320"/>
      <c r="AA31" s="1320"/>
      <c r="AB31" s="1320"/>
      <c r="AC31" s="1320"/>
      <c r="AD31" s="1320"/>
      <c r="AE31" s="1320"/>
      <c r="AF31" s="1320"/>
      <c r="AG31" s="1320"/>
      <c r="AH31" s="1320"/>
      <c r="AI31" s="1320"/>
      <c r="AJ31" s="1320"/>
      <c r="AK31" s="1320"/>
      <c r="AL31" s="1320"/>
      <c r="AM31" s="1320"/>
      <c r="AN31" s="1320"/>
      <c r="AO31" s="1320"/>
      <c r="AP31" s="1320"/>
      <c r="AQ31" s="1320"/>
      <c r="AR31" s="1320"/>
      <c r="AS31" s="1320"/>
      <c r="AT31" s="1320"/>
      <c r="AU31" s="1320"/>
      <c r="AV31" s="1320"/>
      <c r="AW31" s="1320"/>
      <c r="AX31" s="1320"/>
      <c r="AY31" s="1320"/>
      <c r="AZ31" s="1320"/>
      <c r="BA31" s="1320"/>
      <c r="BC31" s="179"/>
      <c r="BD31" s="179"/>
      <c r="BE31" s="179"/>
      <c r="BF31" s="179"/>
      <c r="BG31" s="179"/>
      <c r="BH31" s="179"/>
      <c r="BI31" s="179"/>
      <c r="BJ31" s="179"/>
      <c r="BK31" s="179"/>
      <c r="BL31" s="179"/>
    </row>
    <row r="32" spans="1:124" ht="15" customHeight="1" thickBot="1">
      <c r="A32" s="1321"/>
      <c r="B32" s="1322"/>
      <c r="C32" s="1323" t="s">
        <v>258</v>
      </c>
      <c r="D32" s="1324"/>
      <c r="E32" s="1324"/>
      <c r="F32" s="1324"/>
      <c r="G32" s="1324"/>
      <c r="H32" s="1324"/>
      <c r="I32" s="1324"/>
      <c r="J32" s="1325" t="str">
        <f>①申請書!$I$34</f>
        <v>　月　日(　)</v>
      </c>
      <c r="K32" s="1326"/>
      <c r="L32" s="1326"/>
      <c r="M32" s="1326"/>
      <c r="N32" s="1326"/>
      <c r="O32" s="1326"/>
      <c r="P32" s="1326"/>
      <c r="Q32" s="1326"/>
      <c r="R32" s="1326"/>
      <c r="S32" s="1327"/>
      <c r="T32" s="1328" t="str">
        <f>①申請書!$R$34</f>
        <v>　月　日(　)</v>
      </c>
      <c r="U32" s="1326"/>
      <c r="V32" s="1326"/>
      <c r="W32" s="1326"/>
      <c r="X32" s="1326"/>
      <c r="Y32" s="1326"/>
      <c r="Z32" s="1326"/>
      <c r="AA32" s="1326"/>
      <c r="AB32" s="1326"/>
      <c r="AC32" s="1327"/>
      <c r="AD32" s="1328" t="str">
        <f>①申請書!$AA$34</f>
        <v>　月　日(　)</v>
      </c>
      <c r="AE32" s="1326"/>
      <c r="AF32" s="1326"/>
      <c r="AG32" s="1326"/>
      <c r="AH32" s="1326"/>
      <c r="AI32" s="1326"/>
      <c r="AJ32" s="1326"/>
      <c r="AK32" s="1326"/>
      <c r="AL32" s="1326"/>
      <c r="AM32" s="1327"/>
      <c r="AN32" s="1328" t="str">
        <f>①申請書!$AJ$34</f>
        <v>　月　日(　)</v>
      </c>
      <c r="AO32" s="1326"/>
      <c r="AP32" s="1326"/>
      <c r="AQ32" s="1326"/>
      <c r="AR32" s="1326"/>
      <c r="AS32" s="1326"/>
      <c r="AT32" s="1326"/>
      <c r="AU32" s="1326"/>
      <c r="AV32" s="1326"/>
      <c r="AW32" s="1326"/>
      <c r="AX32" s="1335" t="s">
        <v>251</v>
      </c>
      <c r="AY32" s="1336"/>
      <c r="AZ32" s="1336"/>
      <c r="BA32" s="1336"/>
      <c r="BB32" s="1336"/>
      <c r="BC32" s="1336"/>
      <c r="BD32" s="1336"/>
      <c r="BE32" s="1336"/>
      <c r="BF32" s="1336"/>
      <c r="BG32" s="1337"/>
      <c r="BH32" s="179"/>
      <c r="BI32" s="179"/>
      <c r="BJ32" s="179"/>
      <c r="BK32" s="179"/>
      <c r="BL32" s="179"/>
    </row>
    <row r="33" spans="1:64" ht="30" customHeight="1" thickTop="1">
      <c r="A33" s="1338" t="s">
        <v>176</v>
      </c>
      <c r="B33" s="1339"/>
      <c r="C33" s="1170" t="s">
        <v>259</v>
      </c>
      <c r="D33" s="1171"/>
      <c r="E33" s="1171"/>
      <c r="F33" s="1171"/>
      <c r="G33" s="1171"/>
      <c r="H33" s="1171"/>
      <c r="I33" s="1172"/>
      <c r="J33" s="1332"/>
      <c r="K33" s="1332"/>
      <c r="L33" s="1329" t="s">
        <v>260</v>
      </c>
      <c r="M33" s="1329"/>
      <c r="N33" s="1330">
        <f>IF(J33="",0,INDEX({650,1360,1990},MATCH(J33,{0,5,10})))</f>
        <v>0</v>
      </c>
      <c r="O33" s="1330"/>
      <c r="P33" s="1330"/>
      <c r="Q33" s="1330"/>
      <c r="R33" s="1330"/>
      <c r="S33" s="223" t="s">
        <v>252</v>
      </c>
      <c r="T33" s="1331"/>
      <c r="U33" s="1332"/>
      <c r="V33" s="1329" t="s">
        <v>260</v>
      </c>
      <c r="W33" s="1329"/>
      <c r="X33" s="1330">
        <f>IF(T33="",0,INDEX({650,1360,1990},MATCH(T33,{0,5,10})))</f>
        <v>0</v>
      </c>
      <c r="Y33" s="1330"/>
      <c r="Z33" s="1330"/>
      <c r="AA33" s="1330"/>
      <c r="AB33" s="1330"/>
      <c r="AC33" s="223" t="s">
        <v>252</v>
      </c>
      <c r="AD33" s="1331"/>
      <c r="AE33" s="1332"/>
      <c r="AF33" s="1329" t="s">
        <v>260</v>
      </c>
      <c r="AG33" s="1329"/>
      <c r="AH33" s="1330">
        <f>IF(AD33="",0,INDEX({650,1360,1990},MATCH(AD33,{0,5,10})))</f>
        <v>0</v>
      </c>
      <c r="AI33" s="1330"/>
      <c r="AJ33" s="1330"/>
      <c r="AK33" s="1330"/>
      <c r="AL33" s="1330"/>
      <c r="AM33" s="223" t="s">
        <v>252</v>
      </c>
      <c r="AN33" s="1331"/>
      <c r="AO33" s="1332"/>
      <c r="AP33" s="1329" t="s">
        <v>260</v>
      </c>
      <c r="AQ33" s="1329"/>
      <c r="AR33" s="1330">
        <f>IF(AN33="",0,INDEX({650,1360,1990},MATCH(AN33,{0,5,10})))</f>
        <v>0</v>
      </c>
      <c r="AS33" s="1330"/>
      <c r="AT33" s="1330"/>
      <c r="AU33" s="1330"/>
      <c r="AV33" s="1330"/>
      <c r="AW33" s="224" t="s">
        <v>252</v>
      </c>
      <c r="AX33" s="1333">
        <f t="shared" ref="AX33:AX39" si="14">N33+X33+AH33+AR33</f>
        <v>0</v>
      </c>
      <c r="AY33" s="1334"/>
      <c r="AZ33" s="1334"/>
      <c r="BA33" s="1334"/>
      <c r="BB33" s="1334"/>
      <c r="BC33" s="1334"/>
      <c r="BD33" s="1334"/>
      <c r="BE33" s="1334"/>
      <c r="BF33" s="1334"/>
      <c r="BG33" s="185" t="s">
        <v>252</v>
      </c>
      <c r="BH33" s="179"/>
      <c r="BI33" s="179"/>
      <c r="BJ33" s="179"/>
      <c r="BK33" s="179"/>
      <c r="BL33" s="179"/>
    </row>
    <row r="34" spans="1:64" ht="28.5" customHeight="1">
      <c r="A34" s="1341" t="s">
        <v>177</v>
      </c>
      <c r="B34" s="1342"/>
      <c r="C34" s="1343" t="s">
        <v>261</v>
      </c>
      <c r="D34" s="1344"/>
      <c r="E34" s="1344"/>
      <c r="F34" s="1344"/>
      <c r="G34" s="1344"/>
      <c r="H34" s="1344"/>
      <c r="I34" s="1345"/>
      <c r="J34" s="1233"/>
      <c r="K34" s="1233"/>
      <c r="L34" s="1340" t="s">
        <v>260</v>
      </c>
      <c r="M34" s="1340"/>
      <c r="N34" s="1237">
        <f>IF(J34="",0,INDEX({1570,3150,4610},MATCH(J34,{0,5,10})))</f>
        <v>0</v>
      </c>
      <c r="O34" s="1237"/>
      <c r="P34" s="1237"/>
      <c r="Q34" s="1237"/>
      <c r="R34" s="1237"/>
      <c r="S34" s="225" t="s">
        <v>252</v>
      </c>
      <c r="T34" s="1246"/>
      <c r="U34" s="1233"/>
      <c r="V34" s="1340" t="s">
        <v>260</v>
      </c>
      <c r="W34" s="1340"/>
      <c r="X34" s="1237">
        <f>IF(T34="",0,INDEX({1570,3150,4610},MATCH(T34,{0,5,10})))</f>
        <v>0</v>
      </c>
      <c r="Y34" s="1237"/>
      <c r="Z34" s="1237"/>
      <c r="AA34" s="1237"/>
      <c r="AB34" s="1237"/>
      <c r="AC34" s="223" t="s">
        <v>252</v>
      </c>
      <c r="AD34" s="1246"/>
      <c r="AE34" s="1233"/>
      <c r="AF34" s="1340" t="s">
        <v>260</v>
      </c>
      <c r="AG34" s="1340"/>
      <c r="AH34" s="1237">
        <f>IF(AD34="",0,INDEX({1570,3150,4610},MATCH(AD34,{0,5,10})))</f>
        <v>0</v>
      </c>
      <c r="AI34" s="1237"/>
      <c r="AJ34" s="1237"/>
      <c r="AK34" s="1237"/>
      <c r="AL34" s="1237"/>
      <c r="AM34" s="225" t="s">
        <v>252</v>
      </c>
      <c r="AN34" s="1246"/>
      <c r="AO34" s="1233"/>
      <c r="AP34" s="1340" t="s">
        <v>260</v>
      </c>
      <c r="AQ34" s="1340"/>
      <c r="AR34" s="1237">
        <f>IF(AN34="",0,INDEX({1570,3150,4610},MATCH(AN34,{0,5,10})))</f>
        <v>0</v>
      </c>
      <c r="AS34" s="1237"/>
      <c r="AT34" s="1237"/>
      <c r="AU34" s="1237"/>
      <c r="AV34" s="1237"/>
      <c r="AW34" s="226" t="s">
        <v>252</v>
      </c>
      <c r="AX34" s="1236">
        <f t="shared" si="14"/>
        <v>0</v>
      </c>
      <c r="AY34" s="1237"/>
      <c r="AZ34" s="1237"/>
      <c r="BA34" s="1237"/>
      <c r="BB34" s="1237"/>
      <c r="BC34" s="1237"/>
      <c r="BD34" s="1237"/>
      <c r="BE34" s="1237"/>
      <c r="BF34" s="1237"/>
      <c r="BG34" s="186" t="s">
        <v>252</v>
      </c>
      <c r="BH34" s="179"/>
      <c r="BI34" s="179"/>
      <c r="BJ34" s="179"/>
      <c r="BK34" s="179"/>
      <c r="BL34" s="179"/>
    </row>
    <row r="35" spans="1:64" ht="24" customHeight="1">
      <c r="A35" s="1341" t="s">
        <v>179</v>
      </c>
      <c r="B35" s="1342"/>
      <c r="C35" s="1167" t="s">
        <v>262</v>
      </c>
      <c r="D35" s="1168"/>
      <c r="E35" s="1168"/>
      <c r="F35" s="1168"/>
      <c r="G35" s="1168"/>
      <c r="H35" s="1168"/>
      <c r="I35" s="1169"/>
      <c r="J35" s="1233"/>
      <c r="K35" s="1233"/>
      <c r="L35" s="1340" t="s">
        <v>260</v>
      </c>
      <c r="M35" s="1340"/>
      <c r="N35" s="1237">
        <f>IF(J35="",0,INDEX({1680,3350,5030},MATCH(J35,{0,5,10})))</f>
        <v>0</v>
      </c>
      <c r="O35" s="1237"/>
      <c r="P35" s="1237"/>
      <c r="Q35" s="1237"/>
      <c r="R35" s="1237"/>
      <c r="S35" s="225" t="s">
        <v>252</v>
      </c>
      <c r="T35" s="1246"/>
      <c r="U35" s="1233"/>
      <c r="V35" s="1340" t="s">
        <v>260</v>
      </c>
      <c r="W35" s="1340"/>
      <c r="X35" s="1237">
        <f>IF(T35="",0,INDEX({1680,3350,5030},MATCH(T35,{0,5,10})))</f>
        <v>0</v>
      </c>
      <c r="Y35" s="1237"/>
      <c r="Z35" s="1237"/>
      <c r="AA35" s="1237"/>
      <c r="AB35" s="1237"/>
      <c r="AC35" s="225" t="s">
        <v>252</v>
      </c>
      <c r="AD35" s="1246"/>
      <c r="AE35" s="1233"/>
      <c r="AF35" s="1340" t="s">
        <v>260</v>
      </c>
      <c r="AG35" s="1340"/>
      <c r="AH35" s="1237">
        <f>IF(AD35="",0,INDEX({1680,3350,5030},MATCH(AD35,{0,5,10})))</f>
        <v>0</v>
      </c>
      <c r="AI35" s="1237"/>
      <c r="AJ35" s="1237"/>
      <c r="AK35" s="1237"/>
      <c r="AL35" s="1237"/>
      <c r="AM35" s="225" t="s">
        <v>263</v>
      </c>
      <c r="AN35" s="1246"/>
      <c r="AO35" s="1233"/>
      <c r="AP35" s="1340" t="s">
        <v>260</v>
      </c>
      <c r="AQ35" s="1340"/>
      <c r="AR35" s="1237">
        <f>IF(AN35="",0,INDEX({1680,3350,5030},MATCH(AN35,{0,5,10})))</f>
        <v>0</v>
      </c>
      <c r="AS35" s="1237"/>
      <c r="AT35" s="1237"/>
      <c r="AU35" s="1237"/>
      <c r="AV35" s="1237"/>
      <c r="AW35" s="226" t="s">
        <v>252</v>
      </c>
      <c r="AX35" s="1236">
        <f t="shared" si="14"/>
        <v>0</v>
      </c>
      <c r="AY35" s="1237"/>
      <c r="AZ35" s="1237"/>
      <c r="BA35" s="1237"/>
      <c r="BB35" s="1237"/>
      <c r="BC35" s="1237"/>
      <c r="BD35" s="1237"/>
      <c r="BE35" s="1237"/>
      <c r="BF35" s="1237"/>
      <c r="BG35" s="186" t="s">
        <v>252</v>
      </c>
      <c r="BH35" s="179"/>
      <c r="BI35" s="179"/>
      <c r="BJ35" s="179"/>
      <c r="BK35" s="179"/>
      <c r="BL35" s="179"/>
    </row>
    <row r="36" spans="1:64" ht="24" customHeight="1">
      <c r="A36" s="1341" t="s">
        <v>180</v>
      </c>
      <c r="B36" s="1342"/>
      <c r="C36" s="1170"/>
      <c r="D36" s="1171"/>
      <c r="E36" s="1171"/>
      <c r="F36" s="1171"/>
      <c r="G36" s="1171"/>
      <c r="H36" s="1171"/>
      <c r="I36" s="1172"/>
      <c r="J36" s="1233"/>
      <c r="K36" s="1233"/>
      <c r="L36" s="1340" t="s">
        <v>260</v>
      </c>
      <c r="M36" s="1340"/>
      <c r="N36" s="1237">
        <f>IF(J36="",0,INDEX({1680,3350,5030},MATCH(J36,{0,5,10})))</f>
        <v>0</v>
      </c>
      <c r="O36" s="1237"/>
      <c r="P36" s="1237"/>
      <c r="Q36" s="1237"/>
      <c r="R36" s="1237"/>
      <c r="S36" s="225" t="s">
        <v>252</v>
      </c>
      <c r="T36" s="1246"/>
      <c r="U36" s="1233"/>
      <c r="V36" s="1340" t="s">
        <v>260</v>
      </c>
      <c r="W36" s="1340"/>
      <c r="X36" s="1237">
        <f>IF(T36="",0,INDEX({1680,3350,5030},MATCH(T36,{0,5,10})))</f>
        <v>0</v>
      </c>
      <c r="Y36" s="1237"/>
      <c r="Z36" s="1237"/>
      <c r="AA36" s="1237"/>
      <c r="AB36" s="1237"/>
      <c r="AC36" s="223" t="s">
        <v>252</v>
      </c>
      <c r="AD36" s="1246"/>
      <c r="AE36" s="1233"/>
      <c r="AF36" s="1340" t="s">
        <v>260</v>
      </c>
      <c r="AG36" s="1340"/>
      <c r="AH36" s="1237">
        <f>IF(AD36="",0,INDEX({1680,3350,5030},MATCH(AD36,{0,5,10})))</f>
        <v>0</v>
      </c>
      <c r="AI36" s="1237"/>
      <c r="AJ36" s="1237"/>
      <c r="AK36" s="1237"/>
      <c r="AL36" s="1237"/>
      <c r="AM36" s="225" t="s">
        <v>252</v>
      </c>
      <c r="AN36" s="1246"/>
      <c r="AO36" s="1233"/>
      <c r="AP36" s="1340" t="s">
        <v>260</v>
      </c>
      <c r="AQ36" s="1340"/>
      <c r="AR36" s="1237">
        <f>IF(AN36="",0,INDEX({1680,3350,5030},MATCH(AN36,{0,5,10})))</f>
        <v>0</v>
      </c>
      <c r="AS36" s="1237"/>
      <c r="AT36" s="1237"/>
      <c r="AU36" s="1237"/>
      <c r="AV36" s="1237"/>
      <c r="AW36" s="226" t="s">
        <v>252</v>
      </c>
      <c r="AX36" s="1236">
        <f t="shared" si="14"/>
        <v>0</v>
      </c>
      <c r="AY36" s="1237"/>
      <c r="AZ36" s="1237"/>
      <c r="BA36" s="1237"/>
      <c r="BB36" s="1237"/>
      <c r="BC36" s="1237"/>
      <c r="BD36" s="1237"/>
      <c r="BE36" s="1237"/>
      <c r="BF36" s="1237"/>
      <c r="BG36" s="186" t="s">
        <v>252</v>
      </c>
    </row>
    <row r="37" spans="1:64" ht="29.25" customHeight="1">
      <c r="A37" s="1346" t="s">
        <v>185</v>
      </c>
      <c r="B37" s="1347"/>
      <c r="C37" s="1343" t="s">
        <v>264</v>
      </c>
      <c r="D37" s="1344"/>
      <c r="E37" s="1344"/>
      <c r="F37" s="1344"/>
      <c r="G37" s="1344"/>
      <c r="H37" s="1344"/>
      <c r="I37" s="1345"/>
      <c r="J37" s="1233"/>
      <c r="K37" s="1233"/>
      <c r="L37" s="1340" t="s">
        <v>260</v>
      </c>
      <c r="M37" s="1340"/>
      <c r="N37" s="1237">
        <f>IF(J37="",0,INDEX({1990,3880,5870},MATCH(J37,{0,5,10})))</f>
        <v>0</v>
      </c>
      <c r="O37" s="1237"/>
      <c r="P37" s="1237"/>
      <c r="Q37" s="1237"/>
      <c r="R37" s="1237"/>
      <c r="S37" s="225" t="s">
        <v>252</v>
      </c>
      <c r="T37" s="1246"/>
      <c r="U37" s="1233"/>
      <c r="V37" s="1340" t="s">
        <v>260</v>
      </c>
      <c r="W37" s="1340"/>
      <c r="X37" s="1237">
        <f>IF(T37="",0,INDEX({1990,3880,5870},MATCH(T37,{0,5,10})))</f>
        <v>0</v>
      </c>
      <c r="Y37" s="1237"/>
      <c r="Z37" s="1237"/>
      <c r="AA37" s="1237"/>
      <c r="AB37" s="1237"/>
      <c r="AC37" s="223" t="s">
        <v>252</v>
      </c>
      <c r="AD37" s="1246"/>
      <c r="AE37" s="1233"/>
      <c r="AF37" s="1340" t="s">
        <v>260</v>
      </c>
      <c r="AG37" s="1340"/>
      <c r="AH37" s="1237">
        <f>IF(AD37="",0,INDEX({1990,3880,5870},MATCH(AD37,{0,5,10})))</f>
        <v>0</v>
      </c>
      <c r="AI37" s="1237"/>
      <c r="AJ37" s="1237"/>
      <c r="AK37" s="1237"/>
      <c r="AL37" s="1237"/>
      <c r="AM37" s="225" t="s">
        <v>252</v>
      </c>
      <c r="AN37" s="1246"/>
      <c r="AO37" s="1233"/>
      <c r="AP37" s="1340" t="s">
        <v>260</v>
      </c>
      <c r="AQ37" s="1340"/>
      <c r="AR37" s="1237">
        <f>IF(AN37="",0,INDEX({1990,3880,5870},MATCH(AN37,{0,5,10})))</f>
        <v>0</v>
      </c>
      <c r="AS37" s="1237"/>
      <c r="AT37" s="1237"/>
      <c r="AU37" s="1237"/>
      <c r="AV37" s="1237"/>
      <c r="AW37" s="226" t="s">
        <v>252</v>
      </c>
      <c r="AX37" s="1236">
        <f t="shared" si="14"/>
        <v>0</v>
      </c>
      <c r="AY37" s="1237"/>
      <c r="AZ37" s="1237"/>
      <c r="BA37" s="1237"/>
      <c r="BB37" s="1237"/>
      <c r="BC37" s="1237"/>
      <c r="BD37" s="1237"/>
      <c r="BE37" s="1237"/>
      <c r="BF37" s="1237"/>
      <c r="BG37" s="186" t="s">
        <v>252</v>
      </c>
    </row>
    <row r="38" spans="1:64" ht="28.5" customHeight="1">
      <c r="A38" s="1346" t="s">
        <v>265</v>
      </c>
      <c r="B38" s="1347"/>
      <c r="C38" s="1343" t="s">
        <v>266</v>
      </c>
      <c r="D38" s="1344"/>
      <c r="E38" s="1344"/>
      <c r="F38" s="1344"/>
      <c r="G38" s="1344"/>
      <c r="H38" s="1344"/>
      <c r="I38" s="1345"/>
      <c r="J38" s="1233"/>
      <c r="K38" s="1233"/>
      <c r="L38" s="1340" t="s">
        <v>260</v>
      </c>
      <c r="M38" s="1340"/>
      <c r="N38" s="1237">
        <f>IF(J38="",0,INDEX({860,1880,2620},MATCH(J38,{0,5,10})))</f>
        <v>0</v>
      </c>
      <c r="O38" s="1237"/>
      <c r="P38" s="1237"/>
      <c r="Q38" s="1237"/>
      <c r="R38" s="1237"/>
      <c r="S38" s="225" t="s">
        <v>252</v>
      </c>
      <c r="T38" s="1246"/>
      <c r="U38" s="1233"/>
      <c r="V38" s="1340" t="s">
        <v>260</v>
      </c>
      <c r="W38" s="1340"/>
      <c r="X38" s="1237">
        <f>IF(T38="",0,INDEX({860,1880,2620},MATCH(T38,{0,5,10})))</f>
        <v>0</v>
      </c>
      <c r="Y38" s="1237"/>
      <c r="Z38" s="1237"/>
      <c r="AA38" s="1237"/>
      <c r="AB38" s="1237"/>
      <c r="AC38" s="225" t="s">
        <v>252</v>
      </c>
      <c r="AD38" s="1246"/>
      <c r="AE38" s="1233"/>
      <c r="AF38" s="1340" t="s">
        <v>260</v>
      </c>
      <c r="AG38" s="1340"/>
      <c r="AH38" s="1237">
        <f>IF(AD38="",0,INDEX({860,1880,2620},MATCH(AD38,{0,5,10})))</f>
        <v>0</v>
      </c>
      <c r="AI38" s="1237"/>
      <c r="AJ38" s="1237"/>
      <c r="AK38" s="1237"/>
      <c r="AL38" s="1237"/>
      <c r="AM38" s="225" t="s">
        <v>252</v>
      </c>
      <c r="AN38" s="1246"/>
      <c r="AO38" s="1233"/>
      <c r="AP38" s="1340" t="s">
        <v>260</v>
      </c>
      <c r="AQ38" s="1340"/>
      <c r="AR38" s="1237">
        <f>IF(AN38="",0,INDEX({860,1880,2620},MATCH(AN38,{0,5,10})))</f>
        <v>0</v>
      </c>
      <c r="AS38" s="1237"/>
      <c r="AT38" s="1237"/>
      <c r="AU38" s="1237"/>
      <c r="AV38" s="1237"/>
      <c r="AW38" s="226" t="s">
        <v>252</v>
      </c>
      <c r="AX38" s="1236">
        <f>N38+X38+AH38+AR38</f>
        <v>0</v>
      </c>
      <c r="AY38" s="1237"/>
      <c r="AZ38" s="1237"/>
      <c r="BA38" s="1237"/>
      <c r="BB38" s="1237"/>
      <c r="BC38" s="1237"/>
      <c r="BD38" s="1237"/>
      <c r="BE38" s="1237"/>
      <c r="BF38" s="1237"/>
      <c r="BG38" s="186" t="s">
        <v>252</v>
      </c>
      <c r="BH38" s="149"/>
      <c r="BI38" s="149"/>
      <c r="BJ38" s="149"/>
      <c r="BK38" s="149"/>
      <c r="BL38" s="149"/>
    </row>
    <row r="39" spans="1:64" ht="27" customHeight="1" thickBot="1">
      <c r="A39" s="1351" t="s">
        <v>187</v>
      </c>
      <c r="B39" s="1352"/>
      <c r="C39" s="1353" t="s">
        <v>267</v>
      </c>
      <c r="D39" s="1354"/>
      <c r="E39" s="1354"/>
      <c r="F39" s="1354"/>
      <c r="G39" s="1354"/>
      <c r="H39" s="1354"/>
      <c r="I39" s="1355"/>
      <c r="J39" s="1276"/>
      <c r="K39" s="1276"/>
      <c r="L39" s="1348" t="s">
        <v>260</v>
      </c>
      <c r="M39" s="1348"/>
      <c r="N39" s="1349">
        <f>IF(J39="",0,INDEX({910,1880,2520},MATCH(J39,{0,5,10})))</f>
        <v>0</v>
      </c>
      <c r="O39" s="1349"/>
      <c r="P39" s="1349"/>
      <c r="Q39" s="1349"/>
      <c r="R39" s="1349"/>
      <c r="S39" s="548" t="s">
        <v>252</v>
      </c>
      <c r="T39" s="1280"/>
      <c r="U39" s="1276"/>
      <c r="V39" s="1348" t="s">
        <v>260</v>
      </c>
      <c r="W39" s="1348"/>
      <c r="X39" s="1349">
        <f>IF(T39="",0,INDEX({910,1880,2520},MATCH(T39,{0,5,10})))</f>
        <v>0</v>
      </c>
      <c r="Y39" s="1349"/>
      <c r="Z39" s="1349"/>
      <c r="AA39" s="1349"/>
      <c r="AB39" s="1349"/>
      <c r="AC39" s="548" t="s">
        <v>252</v>
      </c>
      <c r="AD39" s="1280"/>
      <c r="AE39" s="1276"/>
      <c r="AF39" s="1348" t="s">
        <v>260</v>
      </c>
      <c r="AG39" s="1348"/>
      <c r="AH39" s="1349">
        <f>IF(AD39="",0,INDEX({910,1880,2520},MATCH(AD39,{0,5,10})))</f>
        <v>0</v>
      </c>
      <c r="AI39" s="1349"/>
      <c r="AJ39" s="1349"/>
      <c r="AK39" s="1349"/>
      <c r="AL39" s="1349"/>
      <c r="AM39" s="548" t="s">
        <v>263</v>
      </c>
      <c r="AN39" s="1280"/>
      <c r="AO39" s="1276"/>
      <c r="AP39" s="1348" t="s">
        <v>260</v>
      </c>
      <c r="AQ39" s="1348"/>
      <c r="AR39" s="1349">
        <f>IF(AN39="",0,INDEX({910,1880,2520},MATCH(AN39,{0,5,10})))</f>
        <v>0</v>
      </c>
      <c r="AS39" s="1349"/>
      <c r="AT39" s="1349"/>
      <c r="AU39" s="1349"/>
      <c r="AV39" s="1349"/>
      <c r="AW39" s="227" t="s">
        <v>252</v>
      </c>
      <c r="AX39" s="1350">
        <f t="shared" si="14"/>
        <v>0</v>
      </c>
      <c r="AY39" s="1349"/>
      <c r="AZ39" s="1349"/>
      <c r="BA39" s="1349"/>
      <c r="BB39" s="1349"/>
      <c r="BC39" s="1349"/>
      <c r="BD39" s="1349"/>
      <c r="BE39" s="1349"/>
      <c r="BF39" s="1349"/>
      <c r="BG39" s="549" t="s">
        <v>252</v>
      </c>
      <c r="BH39" s="149"/>
      <c r="BI39" s="149"/>
      <c r="BJ39" s="149"/>
      <c r="BK39" s="149"/>
      <c r="BL39" s="149"/>
    </row>
    <row r="40" spans="1:64" ht="24.95" customHeight="1" thickTop="1" thickBot="1">
      <c r="A40" s="1358" t="s">
        <v>268</v>
      </c>
      <c r="B40" s="1185"/>
      <c r="C40" s="1185"/>
      <c r="D40" s="1185"/>
      <c r="E40" s="1185"/>
      <c r="F40" s="1185"/>
      <c r="G40" s="1185"/>
      <c r="H40" s="1185"/>
      <c r="I40" s="1359"/>
      <c r="J40" s="1284">
        <f>SUM(N33:R39)</f>
        <v>0</v>
      </c>
      <c r="K40" s="1284"/>
      <c r="L40" s="1284"/>
      <c r="M40" s="1284"/>
      <c r="N40" s="1284"/>
      <c r="O40" s="1284"/>
      <c r="P40" s="1284"/>
      <c r="Q40" s="1284"/>
      <c r="R40" s="1284"/>
      <c r="S40" s="545" t="s">
        <v>252</v>
      </c>
      <c r="T40" s="1360">
        <f>SUM(X33:AB39)</f>
        <v>0</v>
      </c>
      <c r="U40" s="1284"/>
      <c r="V40" s="1284"/>
      <c r="W40" s="1284"/>
      <c r="X40" s="1284"/>
      <c r="Y40" s="1284"/>
      <c r="Z40" s="1284"/>
      <c r="AA40" s="1284"/>
      <c r="AB40" s="1284"/>
      <c r="AC40" s="546" t="s">
        <v>252</v>
      </c>
      <c r="AD40" s="1360">
        <f>SUM(AH33:AL39)</f>
        <v>0</v>
      </c>
      <c r="AE40" s="1284"/>
      <c r="AF40" s="1284"/>
      <c r="AG40" s="1284"/>
      <c r="AH40" s="1284"/>
      <c r="AI40" s="1284"/>
      <c r="AJ40" s="1284"/>
      <c r="AK40" s="1284"/>
      <c r="AL40" s="1284"/>
      <c r="AM40" s="546" t="s">
        <v>252</v>
      </c>
      <c r="AN40" s="1360">
        <f>SUM(AR33:AV39)</f>
        <v>0</v>
      </c>
      <c r="AO40" s="1284"/>
      <c r="AP40" s="1284"/>
      <c r="AQ40" s="1284"/>
      <c r="AR40" s="1284"/>
      <c r="AS40" s="1284"/>
      <c r="AT40" s="1284"/>
      <c r="AU40" s="1284"/>
      <c r="AV40" s="1284"/>
      <c r="AW40" s="546" t="s">
        <v>252</v>
      </c>
      <c r="AX40" s="1283">
        <f>SUM(AX33:BF39)</f>
        <v>0</v>
      </c>
      <c r="AY40" s="1284"/>
      <c r="AZ40" s="1284"/>
      <c r="BA40" s="1284"/>
      <c r="BB40" s="1284"/>
      <c r="BC40" s="1284"/>
      <c r="BD40" s="1284"/>
      <c r="BE40" s="1284"/>
      <c r="BF40" s="1284"/>
      <c r="BG40" s="547" t="s">
        <v>252</v>
      </c>
      <c r="BH40" s="190"/>
      <c r="BI40" s="190"/>
      <c r="BJ40" s="190"/>
      <c r="BK40" s="190"/>
      <c r="BL40" s="190"/>
    </row>
    <row r="41" spans="1:64" ht="5.0999999999999996" customHeight="1">
      <c r="BC41" s="191"/>
      <c r="BD41" s="192"/>
      <c r="BE41" s="192"/>
      <c r="BF41" s="192"/>
      <c r="BG41" s="192"/>
      <c r="BH41" s="192"/>
      <c r="BI41" s="192"/>
      <c r="BJ41" s="192"/>
      <c r="BK41" s="192"/>
      <c r="BL41" s="192"/>
    </row>
    <row r="42" spans="1:64" ht="14.25" customHeight="1" thickBot="1">
      <c r="A42" s="1173" t="s">
        <v>269</v>
      </c>
      <c r="B42" s="1173"/>
      <c r="C42" s="1173"/>
      <c r="D42" s="1173"/>
      <c r="E42" s="1173"/>
      <c r="F42" s="1173"/>
      <c r="G42" s="1173"/>
      <c r="H42" s="1173"/>
      <c r="I42" s="1173"/>
      <c r="J42" s="1173"/>
      <c r="K42" s="1173"/>
      <c r="L42" s="1173"/>
      <c r="M42" s="1173"/>
      <c r="N42" s="1173"/>
      <c r="O42" s="1173"/>
      <c r="P42" s="1173"/>
      <c r="Q42" s="1173"/>
      <c r="R42" s="1173"/>
      <c r="BC42" s="191"/>
      <c r="BD42" s="192"/>
      <c r="BE42" s="192"/>
      <c r="BF42" s="192"/>
      <c r="BG42" s="192"/>
      <c r="BH42" s="192"/>
      <c r="BI42" s="192"/>
      <c r="BJ42" s="192"/>
      <c r="BK42" s="192"/>
      <c r="BL42" s="192"/>
    </row>
    <row r="43" spans="1:64" ht="15" customHeight="1" thickBot="1">
      <c r="A43" s="1356" t="s">
        <v>270</v>
      </c>
      <c r="B43" s="1324"/>
      <c r="C43" s="1324"/>
      <c r="D43" s="1324"/>
      <c r="E43" s="1324"/>
      <c r="F43" s="1324"/>
      <c r="G43" s="1324"/>
      <c r="H43" s="1324"/>
      <c r="I43" s="1357"/>
      <c r="J43" s="1326" t="str">
        <f>①申請書!$I$34</f>
        <v>　月　日(　)</v>
      </c>
      <c r="K43" s="1326"/>
      <c r="L43" s="1326"/>
      <c r="M43" s="1326"/>
      <c r="N43" s="1326"/>
      <c r="O43" s="1326"/>
      <c r="P43" s="1326"/>
      <c r="Q43" s="1326"/>
      <c r="R43" s="1326"/>
      <c r="S43" s="1327"/>
      <c r="T43" s="1328" t="str">
        <f>①申請書!$R$34</f>
        <v>　月　日(　)</v>
      </c>
      <c r="U43" s="1326"/>
      <c r="V43" s="1326"/>
      <c r="W43" s="1326"/>
      <c r="X43" s="1326"/>
      <c r="Y43" s="1326"/>
      <c r="Z43" s="1326"/>
      <c r="AA43" s="1326"/>
      <c r="AB43" s="1326"/>
      <c r="AC43" s="1327"/>
      <c r="AD43" s="1328" t="str">
        <f>①申請書!$AA$34</f>
        <v>　月　日(　)</v>
      </c>
      <c r="AE43" s="1326"/>
      <c r="AF43" s="1326"/>
      <c r="AG43" s="1326"/>
      <c r="AH43" s="1326"/>
      <c r="AI43" s="1326"/>
      <c r="AJ43" s="1326"/>
      <c r="AK43" s="1326"/>
      <c r="AL43" s="1326"/>
      <c r="AM43" s="1327"/>
      <c r="AN43" s="1328" t="str">
        <f>①申請書!$AJ$34</f>
        <v>　月　日(　)</v>
      </c>
      <c r="AO43" s="1326"/>
      <c r="AP43" s="1326"/>
      <c r="AQ43" s="1326"/>
      <c r="AR43" s="1326"/>
      <c r="AS43" s="1326"/>
      <c r="AT43" s="1326"/>
      <c r="AU43" s="1326"/>
      <c r="AV43" s="1326"/>
      <c r="AW43" s="1326"/>
      <c r="AX43" s="1335" t="s">
        <v>251</v>
      </c>
      <c r="AY43" s="1336"/>
      <c r="AZ43" s="1336"/>
      <c r="BA43" s="1336"/>
      <c r="BB43" s="1336"/>
      <c r="BC43" s="1336"/>
      <c r="BD43" s="1336"/>
      <c r="BE43" s="1336"/>
      <c r="BF43" s="1336"/>
      <c r="BG43" s="1337"/>
      <c r="BH43" s="192"/>
      <c r="BI43" s="192"/>
      <c r="BJ43" s="192"/>
      <c r="BK43" s="192"/>
      <c r="BL43" s="192"/>
    </row>
    <row r="44" spans="1:64" ht="23.1" customHeight="1" thickTop="1">
      <c r="A44" s="1361" t="s">
        <v>271</v>
      </c>
      <c r="B44" s="1362" t="s">
        <v>272</v>
      </c>
      <c r="C44" s="1363"/>
      <c r="D44" s="1364"/>
      <c r="E44" s="1365"/>
      <c r="F44" s="1365"/>
      <c r="G44" s="1365"/>
      <c r="H44" s="1365"/>
      <c r="I44" s="1366"/>
      <c r="J44" s="1370"/>
      <c r="K44" s="1371"/>
      <c r="L44" s="193" t="s">
        <v>273</v>
      </c>
      <c r="M44" s="194"/>
      <c r="N44" s="1372" t="s">
        <v>260</v>
      </c>
      <c r="O44" s="1372"/>
      <c r="P44" s="1373">
        <f>(IF(M44="",0,INDEX({0,0,0},MATCH(M44,{0,5,10}))))*J44</f>
        <v>0</v>
      </c>
      <c r="Q44" s="1373"/>
      <c r="R44" s="1373"/>
      <c r="S44" s="211" t="s">
        <v>263</v>
      </c>
      <c r="T44" s="1374"/>
      <c r="U44" s="1371"/>
      <c r="V44" s="193" t="s">
        <v>273</v>
      </c>
      <c r="W44" s="194"/>
      <c r="X44" s="1372" t="s">
        <v>260</v>
      </c>
      <c r="Y44" s="1372"/>
      <c r="Z44" s="1373">
        <f>(IF(W44="",0,INDEX({0,0,0},MATCH(W44,{0,5,10}))))*T44</f>
        <v>0</v>
      </c>
      <c r="AA44" s="1373"/>
      <c r="AB44" s="1373"/>
      <c r="AC44" s="212" t="s">
        <v>252</v>
      </c>
      <c r="AD44" s="1371"/>
      <c r="AE44" s="1371"/>
      <c r="AF44" s="193" t="s">
        <v>273</v>
      </c>
      <c r="AG44" s="194"/>
      <c r="AH44" s="1372" t="s">
        <v>260</v>
      </c>
      <c r="AI44" s="1372"/>
      <c r="AJ44" s="1373">
        <f>(IF(AG44="",0,INDEX({0,0,0},MATCH(AG44,{0,5,10}))))*AD44</f>
        <v>0</v>
      </c>
      <c r="AK44" s="1373"/>
      <c r="AL44" s="1373"/>
      <c r="AM44" s="211" t="s">
        <v>252</v>
      </c>
      <c r="AN44" s="1374"/>
      <c r="AO44" s="1371"/>
      <c r="AP44" s="193" t="s">
        <v>273</v>
      </c>
      <c r="AQ44" s="194"/>
      <c r="AR44" s="1372" t="s">
        <v>260</v>
      </c>
      <c r="AS44" s="1372"/>
      <c r="AT44" s="1371">
        <f>(IF(AQ44="",0,INDEX({0,0,0},MATCH(AQ44,{0,5,10}))))*AN44</f>
        <v>0</v>
      </c>
      <c r="AU44" s="1371"/>
      <c r="AV44" s="1371"/>
      <c r="AW44" s="213" t="s">
        <v>252</v>
      </c>
      <c r="AX44" s="1375">
        <f t="shared" ref="AX44:AX49" si="15">P44+Z44+AJ44+AT44</f>
        <v>0</v>
      </c>
      <c r="AY44" s="1376"/>
      <c r="AZ44" s="1376"/>
      <c r="BA44" s="1376"/>
      <c r="BB44" s="1376"/>
      <c r="BC44" s="1376"/>
      <c r="BD44" s="1376"/>
      <c r="BE44" s="1376"/>
      <c r="BF44" s="1376"/>
      <c r="BG44" s="186" t="s">
        <v>252</v>
      </c>
      <c r="BH44" s="192"/>
      <c r="BI44" s="192"/>
      <c r="BJ44" s="192"/>
      <c r="BK44" s="192"/>
      <c r="BL44" s="192"/>
    </row>
    <row r="45" spans="1:64" ht="23.1" customHeight="1" thickBot="1">
      <c r="A45" s="1361"/>
      <c r="B45" s="1377" t="s">
        <v>274</v>
      </c>
      <c r="C45" s="1378"/>
      <c r="D45" s="1367"/>
      <c r="E45" s="1368"/>
      <c r="F45" s="1368"/>
      <c r="G45" s="1368"/>
      <c r="H45" s="1368"/>
      <c r="I45" s="1369"/>
      <c r="J45" s="1379"/>
      <c r="K45" s="1380"/>
      <c r="L45" s="195" t="s">
        <v>273</v>
      </c>
      <c r="M45" s="196"/>
      <c r="N45" s="1381" t="s">
        <v>260</v>
      </c>
      <c r="O45" s="1381"/>
      <c r="P45" s="1382">
        <f>(IF(M45="",0,INDEX({0,0,0},MATCH(M45,{0,5,10}))))*J45</f>
        <v>0</v>
      </c>
      <c r="Q45" s="1382"/>
      <c r="R45" s="1382"/>
      <c r="S45" s="214" t="s">
        <v>252</v>
      </c>
      <c r="T45" s="1383"/>
      <c r="U45" s="1380"/>
      <c r="V45" s="195" t="s">
        <v>273</v>
      </c>
      <c r="W45" s="196"/>
      <c r="X45" s="1381" t="s">
        <v>260</v>
      </c>
      <c r="Y45" s="1381"/>
      <c r="Z45" s="1382">
        <f>(IF(W45="",0,INDEX({0,0,0},MATCH(W45,{0,5,10}))))*T45</f>
        <v>0</v>
      </c>
      <c r="AA45" s="1382"/>
      <c r="AB45" s="1382"/>
      <c r="AC45" s="215" t="s">
        <v>252</v>
      </c>
      <c r="AD45" s="1380"/>
      <c r="AE45" s="1380"/>
      <c r="AF45" s="195" t="s">
        <v>273</v>
      </c>
      <c r="AG45" s="196"/>
      <c r="AH45" s="1381" t="s">
        <v>260</v>
      </c>
      <c r="AI45" s="1381"/>
      <c r="AJ45" s="1382">
        <f>(IF(AG45="",0,INDEX({0,0,0},MATCH(AG45,{0,5,10}))))*AD45</f>
        <v>0</v>
      </c>
      <c r="AK45" s="1382"/>
      <c r="AL45" s="1382"/>
      <c r="AM45" s="214" t="s">
        <v>252</v>
      </c>
      <c r="AN45" s="1383"/>
      <c r="AO45" s="1380"/>
      <c r="AP45" s="195" t="s">
        <v>273</v>
      </c>
      <c r="AQ45" s="196"/>
      <c r="AR45" s="1381" t="s">
        <v>260</v>
      </c>
      <c r="AS45" s="1381"/>
      <c r="AT45" s="1380">
        <f>(IF(AQ45="",0,INDEX({0,0,0},MATCH(AQ45,{0,5,10}))))*AN45</f>
        <v>0</v>
      </c>
      <c r="AU45" s="1380"/>
      <c r="AV45" s="1380"/>
      <c r="AW45" s="216" t="s">
        <v>252</v>
      </c>
      <c r="AX45" s="1384">
        <f t="shared" si="15"/>
        <v>0</v>
      </c>
      <c r="AY45" s="1382"/>
      <c r="AZ45" s="1382"/>
      <c r="BA45" s="1382"/>
      <c r="BB45" s="1382"/>
      <c r="BC45" s="1382"/>
      <c r="BD45" s="1382"/>
      <c r="BE45" s="1382"/>
      <c r="BF45" s="1382"/>
      <c r="BG45" s="187" t="s">
        <v>252</v>
      </c>
      <c r="BH45" s="192"/>
      <c r="BI45" s="192"/>
      <c r="BJ45" s="192"/>
      <c r="BK45" s="192"/>
      <c r="BL45" s="192"/>
    </row>
    <row r="46" spans="1:64" ht="23.1" customHeight="1">
      <c r="A46" s="1385" t="s">
        <v>275</v>
      </c>
      <c r="B46" s="1387" t="s">
        <v>272</v>
      </c>
      <c r="C46" s="1388"/>
      <c r="D46" s="1389" t="s">
        <v>276</v>
      </c>
      <c r="E46" s="1390"/>
      <c r="F46" s="1390"/>
      <c r="G46" s="1390"/>
      <c r="H46" s="1390"/>
      <c r="I46" s="1391"/>
      <c r="J46" s="1395"/>
      <c r="K46" s="1396"/>
      <c r="L46" s="197" t="s">
        <v>273</v>
      </c>
      <c r="M46" s="198"/>
      <c r="N46" s="1329" t="s">
        <v>260</v>
      </c>
      <c r="O46" s="1329"/>
      <c r="P46" s="1397">
        <f>(IF(M46="",0,INDEX({305,575,785},MATCH(M46,{0,5,10}))))*J46</f>
        <v>0</v>
      </c>
      <c r="Q46" s="1397"/>
      <c r="R46" s="1397"/>
      <c r="S46" s="217" t="s">
        <v>252</v>
      </c>
      <c r="T46" s="1398"/>
      <c r="U46" s="1396"/>
      <c r="V46" s="197" t="s">
        <v>273</v>
      </c>
      <c r="W46" s="198"/>
      <c r="X46" s="1329" t="s">
        <v>260</v>
      </c>
      <c r="Y46" s="1329"/>
      <c r="Z46" s="1397">
        <f>(IF(W46="",0,INDEX({305,575,785},MATCH(W46,{0,5,10}))))*T46</f>
        <v>0</v>
      </c>
      <c r="AA46" s="1397"/>
      <c r="AB46" s="1397"/>
      <c r="AC46" s="218" t="s">
        <v>252</v>
      </c>
      <c r="AD46" s="1396"/>
      <c r="AE46" s="1396"/>
      <c r="AF46" s="197" t="s">
        <v>273</v>
      </c>
      <c r="AG46" s="198"/>
      <c r="AH46" s="1329" t="s">
        <v>260</v>
      </c>
      <c r="AI46" s="1329"/>
      <c r="AJ46" s="1397">
        <f>(IF(AG46="",0,INDEX({305,575,785},MATCH(AG46,{0,5,10}))))*AD46</f>
        <v>0</v>
      </c>
      <c r="AK46" s="1397"/>
      <c r="AL46" s="1397"/>
      <c r="AM46" s="217" t="s">
        <v>252</v>
      </c>
      <c r="AN46" s="1398"/>
      <c r="AO46" s="1396"/>
      <c r="AP46" s="197" t="s">
        <v>273</v>
      </c>
      <c r="AQ46" s="198"/>
      <c r="AR46" s="1329" t="s">
        <v>260</v>
      </c>
      <c r="AS46" s="1329"/>
      <c r="AT46" s="1399">
        <f>(IF(AQ46="",0,INDEX({305,575,785},MATCH(AQ46,{0,5,10}))))*AN46</f>
        <v>0</v>
      </c>
      <c r="AU46" s="1399"/>
      <c r="AV46" s="1399"/>
      <c r="AW46" s="219" t="s">
        <v>252</v>
      </c>
      <c r="AX46" s="1400">
        <f t="shared" si="15"/>
        <v>0</v>
      </c>
      <c r="AY46" s="1401"/>
      <c r="AZ46" s="1401"/>
      <c r="BA46" s="1401"/>
      <c r="BB46" s="1401"/>
      <c r="BC46" s="1401"/>
      <c r="BD46" s="1401"/>
      <c r="BE46" s="1401"/>
      <c r="BF46" s="1401"/>
      <c r="BG46" s="199" t="s">
        <v>252</v>
      </c>
      <c r="BH46" s="192"/>
      <c r="BI46" s="192"/>
      <c r="BJ46" s="192"/>
      <c r="BK46" s="192"/>
      <c r="BL46" s="192"/>
    </row>
    <row r="47" spans="1:64" ht="23.1" customHeight="1" thickBot="1">
      <c r="A47" s="1386"/>
      <c r="B47" s="1377" t="s">
        <v>274</v>
      </c>
      <c r="C47" s="1378"/>
      <c r="D47" s="1392"/>
      <c r="E47" s="1393"/>
      <c r="F47" s="1393"/>
      <c r="G47" s="1393"/>
      <c r="H47" s="1393"/>
      <c r="I47" s="1394"/>
      <c r="J47" s="1379"/>
      <c r="K47" s="1380"/>
      <c r="L47" s="195" t="s">
        <v>273</v>
      </c>
      <c r="M47" s="196"/>
      <c r="N47" s="1381" t="s">
        <v>260</v>
      </c>
      <c r="O47" s="1381"/>
      <c r="P47" s="1382">
        <f>(IF(M47="",0,INDEX({305,575,785},MATCH(M47,{0,5,10}))))*J47</f>
        <v>0</v>
      </c>
      <c r="Q47" s="1382"/>
      <c r="R47" s="1382"/>
      <c r="S47" s="214" t="s">
        <v>252</v>
      </c>
      <c r="T47" s="1383"/>
      <c r="U47" s="1380"/>
      <c r="V47" s="195" t="s">
        <v>273</v>
      </c>
      <c r="W47" s="196"/>
      <c r="X47" s="1381" t="s">
        <v>260</v>
      </c>
      <c r="Y47" s="1381"/>
      <c r="Z47" s="1382">
        <f>(IF(W47="",0,INDEX({305,575,785},MATCH(W47,{0,5,10}))))*T47</f>
        <v>0</v>
      </c>
      <c r="AA47" s="1382"/>
      <c r="AB47" s="1382"/>
      <c r="AC47" s="215" t="s">
        <v>252</v>
      </c>
      <c r="AD47" s="1380"/>
      <c r="AE47" s="1380"/>
      <c r="AF47" s="195" t="s">
        <v>273</v>
      </c>
      <c r="AG47" s="196"/>
      <c r="AH47" s="1381" t="s">
        <v>260</v>
      </c>
      <c r="AI47" s="1381"/>
      <c r="AJ47" s="1382">
        <f>(IF(AG47="",0,INDEX({305,575,785},MATCH(AG47,{0,5,10}))))*AD47</f>
        <v>0</v>
      </c>
      <c r="AK47" s="1382"/>
      <c r="AL47" s="1382"/>
      <c r="AM47" s="214" t="s">
        <v>252</v>
      </c>
      <c r="AN47" s="1383"/>
      <c r="AO47" s="1380"/>
      <c r="AP47" s="195" t="s">
        <v>273</v>
      </c>
      <c r="AQ47" s="196"/>
      <c r="AR47" s="1381" t="s">
        <v>260</v>
      </c>
      <c r="AS47" s="1381"/>
      <c r="AT47" s="1380">
        <f>(IF(AQ47="",0,INDEX({305,575,785},MATCH(AQ47,{0,5,10}))))*AN47</f>
        <v>0</v>
      </c>
      <c r="AU47" s="1380"/>
      <c r="AV47" s="1380"/>
      <c r="AW47" s="216" t="s">
        <v>252</v>
      </c>
      <c r="AX47" s="1384">
        <f t="shared" si="15"/>
        <v>0</v>
      </c>
      <c r="AY47" s="1382"/>
      <c r="AZ47" s="1382"/>
      <c r="BA47" s="1382"/>
      <c r="BB47" s="1382"/>
      <c r="BC47" s="1382"/>
      <c r="BD47" s="1382"/>
      <c r="BE47" s="1382"/>
      <c r="BF47" s="1382"/>
      <c r="BG47" s="200" t="s">
        <v>252</v>
      </c>
      <c r="BH47" s="192"/>
      <c r="BI47" s="192"/>
      <c r="BJ47" s="192"/>
      <c r="BK47" s="192"/>
      <c r="BL47" s="192"/>
    </row>
    <row r="48" spans="1:64" ht="23.1" customHeight="1">
      <c r="A48" s="1361" t="s">
        <v>78</v>
      </c>
      <c r="B48" s="1387" t="s">
        <v>272</v>
      </c>
      <c r="C48" s="1388"/>
      <c r="D48" s="1389" t="s">
        <v>277</v>
      </c>
      <c r="E48" s="1390"/>
      <c r="F48" s="1390"/>
      <c r="G48" s="1390"/>
      <c r="H48" s="1390"/>
      <c r="I48" s="1391"/>
      <c r="J48" s="1395"/>
      <c r="K48" s="1396"/>
      <c r="L48" s="197" t="s">
        <v>273</v>
      </c>
      <c r="M48" s="198"/>
      <c r="N48" s="1329" t="s">
        <v>260</v>
      </c>
      <c r="O48" s="1329"/>
      <c r="P48" s="1397">
        <f>(IF(M48="",0,INDEX({610,1150,1570},MATCH(M48,{0,5,10}))))*J48</f>
        <v>0</v>
      </c>
      <c r="Q48" s="1397"/>
      <c r="R48" s="1397"/>
      <c r="S48" s="217" t="s">
        <v>252</v>
      </c>
      <c r="T48" s="1398"/>
      <c r="U48" s="1396"/>
      <c r="V48" s="197" t="s">
        <v>273</v>
      </c>
      <c r="W48" s="198"/>
      <c r="X48" s="1329" t="s">
        <v>260</v>
      </c>
      <c r="Y48" s="1329"/>
      <c r="Z48" s="1397">
        <f>(IF(W48="",0,INDEX({610,1150,1570},MATCH(W48,{0,5,10}))))*T48</f>
        <v>0</v>
      </c>
      <c r="AA48" s="1397"/>
      <c r="AB48" s="1397"/>
      <c r="AC48" s="218" t="s">
        <v>252</v>
      </c>
      <c r="AD48" s="1396"/>
      <c r="AE48" s="1396"/>
      <c r="AF48" s="197" t="s">
        <v>273</v>
      </c>
      <c r="AG48" s="198"/>
      <c r="AH48" s="1329" t="s">
        <v>260</v>
      </c>
      <c r="AI48" s="1329"/>
      <c r="AJ48" s="1397">
        <f>(IF(AG48="",0,INDEX({610,1150,1570},MATCH(AG48,{0,5,10}))))*AD48</f>
        <v>0</v>
      </c>
      <c r="AK48" s="1397"/>
      <c r="AL48" s="1397"/>
      <c r="AM48" s="217" t="s">
        <v>252</v>
      </c>
      <c r="AN48" s="1398"/>
      <c r="AO48" s="1396"/>
      <c r="AP48" s="197" t="s">
        <v>273</v>
      </c>
      <c r="AQ48" s="198"/>
      <c r="AR48" s="1329" t="s">
        <v>260</v>
      </c>
      <c r="AS48" s="1329"/>
      <c r="AT48" s="1399">
        <f>(IF(AQ48="",0,INDEX({610,1150,1570},MATCH(AQ48,{0,5,10}))))*AN48</f>
        <v>0</v>
      </c>
      <c r="AU48" s="1399"/>
      <c r="AV48" s="1399"/>
      <c r="AW48" s="219" t="s">
        <v>252</v>
      </c>
      <c r="AX48" s="1400">
        <f t="shared" si="15"/>
        <v>0</v>
      </c>
      <c r="AY48" s="1401"/>
      <c r="AZ48" s="1401"/>
      <c r="BA48" s="1401"/>
      <c r="BB48" s="1401"/>
      <c r="BC48" s="1401"/>
      <c r="BD48" s="1401"/>
      <c r="BE48" s="1401"/>
      <c r="BF48" s="1401"/>
      <c r="BG48" s="185" t="s">
        <v>252</v>
      </c>
      <c r="BH48" s="179"/>
      <c r="BI48" s="179"/>
      <c r="BJ48" s="179"/>
      <c r="BK48" s="179"/>
      <c r="BL48" s="179"/>
    </row>
    <row r="49" spans="1:59" ht="23.1" customHeight="1" thickBot="1">
      <c r="A49" s="1413"/>
      <c r="B49" s="1402" t="s">
        <v>274</v>
      </c>
      <c r="C49" s="1403"/>
      <c r="D49" s="1405"/>
      <c r="E49" s="1406"/>
      <c r="F49" s="1406"/>
      <c r="G49" s="1406"/>
      <c r="H49" s="1406"/>
      <c r="I49" s="1407"/>
      <c r="J49" s="1379"/>
      <c r="K49" s="1380"/>
      <c r="L49" s="195" t="s">
        <v>273</v>
      </c>
      <c r="M49" s="201"/>
      <c r="N49" s="1340" t="s">
        <v>260</v>
      </c>
      <c r="O49" s="1340"/>
      <c r="P49" s="1404">
        <f>(IF(M49="",0,INDEX({610,1150,1570},MATCH(M49,{0,5,10}))))*J49</f>
        <v>0</v>
      </c>
      <c r="Q49" s="1404"/>
      <c r="R49" s="1404"/>
      <c r="S49" s="220" t="s">
        <v>252</v>
      </c>
      <c r="T49" s="1383"/>
      <c r="U49" s="1380"/>
      <c r="V49" s="195" t="s">
        <v>273</v>
      </c>
      <c r="W49" s="201"/>
      <c r="X49" s="1340" t="s">
        <v>260</v>
      </c>
      <c r="Y49" s="1340"/>
      <c r="Z49" s="1404">
        <f>(IF(W49="",0,INDEX({610,1150,1570},MATCH(W49,{0,5,10}))))*T49</f>
        <v>0</v>
      </c>
      <c r="AA49" s="1404"/>
      <c r="AB49" s="1404"/>
      <c r="AC49" s="221" t="s">
        <v>252</v>
      </c>
      <c r="AD49" s="1380"/>
      <c r="AE49" s="1380"/>
      <c r="AF49" s="195" t="s">
        <v>273</v>
      </c>
      <c r="AG49" s="201"/>
      <c r="AH49" s="1340" t="s">
        <v>260</v>
      </c>
      <c r="AI49" s="1340"/>
      <c r="AJ49" s="1404">
        <f>(IF(AG49="",0,INDEX({610,1150,1570},MATCH(AG49,{0,5,10}))))*AD49</f>
        <v>0</v>
      </c>
      <c r="AK49" s="1404"/>
      <c r="AL49" s="1404"/>
      <c r="AM49" s="220" t="s">
        <v>252</v>
      </c>
      <c r="AN49" s="1383"/>
      <c r="AO49" s="1380"/>
      <c r="AP49" s="195" t="s">
        <v>273</v>
      </c>
      <c r="AQ49" s="201"/>
      <c r="AR49" s="1340" t="s">
        <v>260</v>
      </c>
      <c r="AS49" s="1340"/>
      <c r="AT49" s="1422">
        <f>(IF(AQ49="",0,INDEX({610,1150,1570},MATCH(AQ49,{0,5,10}))))*AN49</f>
        <v>0</v>
      </c>
      <c r="AU49" s="1422"/>
      <c r="AV49" s="1422"/>
      <c r="AW49" s="222" t="s">
        <v>252</v>
      </c>
      <c r="AX49" s="1420">
        <f t="shared" si="15"/>
        <v>0</v>
      </c>
      <c r="AY49" s="1421"/>
      <c r="AZ49" s="1421"/>
      <c r="BA49" s="1421"/>
      <c r="BB49" s="1421"/>
      <c r="BC49" s="1421"/>
      <c r="BD49" s="1421"/>
      <c r="BE49" s="1421"/>
      <c r="BF49" s="1421"/>
      <c r="BG49" s="187" t="s">
        <v>252</v>
      </c>
    </row>
    <row r="50" spans="1:59" ht="24.95" customHeight="1" thickTop="1" thickBot="1">
      <c r="A50" s="1408" t="s">
        <v>268</v>
      </c>
      <c r="B50" s="1265"/>
      <c r="C50" s="1265"/>
      <c r="D50" s="1265"/>
      <c r="E50" s="1265"/>
      <c r="F50" s="1265"/>
      <c r="G50" s="1265"/>
      <c r="H50" s="1265"/>
      <c r="I50" s="1266"/>
      <c r="J50" s="1409">
        <f>SUM(J44:K49)</f>
        <v>0</v>
      </c>
      <c r="K50" s="1410"/>
      <c r="L50" s="202" t="s">
        <v>273</v>
      </c>
      <c r="M50" s="1411">
        <f>SUM(P44:R49)</f>
        <v>0</v>
      </c>
      <c r="N50" s="1410"/>
      <c r="O50" s="1410"/>
      <c r="P50" s="1410"/>
      <c r="Q50" s="1410"/>
      <c r="R50" s="1410"/>
      <c r="S50" s="188" t="s">
        <v>252</v>
      </c>
      <c r="T50" s="1412">
        <f>SUM(T44:U49)</f>
        <v>0</v>
      </c>
      <c r="U50" s="1410"/>
      <c r="V50" s="202" t="s">
        <v>273</v>
      </c>
      <c r="W50" s="1411">
        <f>SUM(Z44:AB49)</f>
        <v>0</v>
      </c>
      <c r="X50" s="1410"/>
      <c r="Y50" s="1410"/>
      <c r="Z50" s="1410"/>
      <c r="AA50" s="1410"/>
      <c r="AB50" s="1410"/>
      <c r="AC50" s="203" t="s">
        <v>252</v>
      </c>
      <c r="AD50" s="1410">
        <f>SUM(AD44:AE49)</f>
        <v>0</v>
      </c>
      <c r="AE50" s="1410"/>
      <c r="AF50" s="202" t="s">
        <v>273</v>
      </c>
      <c r="AG50" s="1411">
        <f>SUM(AJ44:AL49)</f>
        <v>0</v>
      </c>
      <c r="AH50" s="1410"/>
      <c r="AI50" s="1410"/>
      <c r="AJ50" s="1410"/>
      <c r="AK50" s="1410"/>
      <c r="AL50" s="1410"/>
      <c r="AM50" s="204" t="s">
        <v>252</v>
      </c>
      <c r="AN50" s="1412">
        <f>SUM(AN44:AO49)</f>
        <v>0</v>
      </c>
      <c r="AO50" s="1410"/>
      <c r="AP50" s="202" t="s">
        <v>273</v>
      </c>
      <c r="AQ50" s="1411">
        <f>SUM(AT44:AV49)</f>
        <v>0</v>
      </c>
      <c r="AR50" s="1410"/>
      <c r="AS50" s="1410"/>
      <c r="AT50" s="1410"/>
      <c r="AU50" s="1410"/>
      <c r="AV50" s="1410"/>
      <c r="AW50" s="205" t="s">
        <v>252</v>
      </c>
      <c r="AX50" s="1416">
        <f>SUM(AX44:BF49)</f>
        <v>0</v>
      </c>
      <c r="AY50" s="1410"/>
      <c r="AZ50" s="1410"/>
      <c r="BA50" s="1410"/>
      <c r="BB50" s="1410"/>
      <c r="BC50" s="1410"/>
      <c r="BD50" s="1410"/>
      <c r="BE50" s="1410"/>
      <c r="BF50" s="1410"/>
      <c r="BG50" s="189" t="s">
        <v>252</v>
      </c>
    </row>
    <row r="51" spans="1:59" ht="5.0999999999999996" customHeight="1" thickBot="1">
      <c r="AG51" s="206"/>
    </row>
    <row r="52" spans="1:59" ht="24.95" customHeight="1" thickBot="1">
      <c r="A52" s="179"/>
      <c r="B52" s="179"/>
      <c r="C52" s="179"/>
      <c r="D52" s="179"/>
      <c r="E52" s="179"/>
      <c r="F52" s="179"/>
      <c r="G52" s="179"/>
      <c r="H52" s="179"/>
      <c r="I52" s="179"/>
      <c r="J52" s="179"/>
      <c r="K52" s="179"/>
      <c r="L52" s="179"/>
      <c r="M52" s="207"/>
      <c r="N52" s="207"/>
      <c r="O52" s="177"/>
      <c r="P52" s="207"/>
      <c r="Q52" s="207"/>
      <c r="R52" s="177"/>
      <c r="S52" s="207"/>
      <c r="T52" s="207"/>
      <c r="U52" s="177"/>
      <c r="V52" s="207"/>
      <c r="W52" s="207"/>
      <c r="X52" s="177"/>
      <c r="Y52" s="207"/>
      <c r="Z52" s="599" t="s">
        <v>189</v>
      </c>
      <c r="AA52" s="1417"/>
      <c r="AB52" s="1417"/>
      <c r="AC52" s="1417"/>
      <c r="AD52" s="1417"/>
      <c r="AE52" s="208"/>
      <c r="AF52" s="208"/>
      <c r="AM52" s="208"/>
      <c r="AN52" s="208"/>
      <c r="AO52" s="208"/>
      <c r="AP52" s="208"/>
      <c r="AQ52" s="209"/>
      <c r="AR52" s="1418" t="s">
        <v>278</v>
      </c>
      <c r="AS52" s="1419"/>
      <c r="AT52" s="1419"/>
      <c r="AU52" s="1419"/>
      <c r="AV52" s="1419"/>
      <c r="AW52" s="1419"/>
      <c r="AX52" s="1414">
        <f>SUM(AX16,AX40,AX50)</f>
        <v>0</v>
      </c>
      <c r="AY52" s="1415"/>
      <c r="AZ52" s="1415"/>
      <c r="BA52" s="1415"/>
      <c r="BB52" s="1415"/>
      <c r="BC52" s="1415"/>
      <c r="BD52" s="1415"/>
      <c r="BE52" s="1415"/>
      <c r="BF52" s="1415"/>
      <c r="BG52" s="210" t="s">
        <v>263</v>
      </c>
    </row>
    <row r="53" spans="1:59" ht="15" customHeight="1"/>
  </sheetData>
  <sheetProtection selectLockedCells="1"/>
  <mergeCells count="536">
    <mergeCell ref="AX52:BF52"/>
    <mergeCell ref="AX50:BF50"/>
    <mergeCell ref="Z52:AD52"/>
    <mergeCell ref="AR52:AW52"/>
    <mergeCell ref="AX49:BF49"/>
    <mergeCell ref="AG50:AL50"/>
    <mergeCell ref="AN50:AO50"/>
    <mergeCell ref="AQ50:AV50"/>
    <mergeCell ref="AD49:AE49"/>
    <mergeCell ref="AH49:AI49"/>
    <mergeCell ref="AT49:AV49"/>
    <mergeCell ref="A50:I50"/>
    <mergeCell ref="J50:K50"/>
    <mergeCell ref="M50:R50"/>
    <mergeCell ref="T50:U50"/>
    <mergeCell ref="W50:AB50"/>
    <mergeCell ref="AD50:AE50"/>
    <mergeCell ref="AJ49:AL49"/>
    <mergeCell ref="AN49:AO49"/>
    <mergeCell ref="AR49:AS49"/>
    <mergeCell ref="A48:A49"/>
    <mergeCell ref="AR48:AS48"/>
    <mergeCell ref="AT48:AV48"/>
    <mergeCell ref="AX48:BF48"/>
    <mergeCell ref="B49:C49"/>
    <mergeCell ref="J49:K49"/>
    <mergeCell ref="N49:O49"/>
    <mergeCell ref="P49:R49"/>
    <mergeCell ref="T49:U49"/>
    <mergeCell ref="X49:Y49"/>
    <mergeCell ref="Z49:AB49"/>
    <mergeCell ref="X48:Y48"/>
    <mergeCell ref="Z48:AB48"/>
    <mergeCell ref="AD48:AE48"/>
    <mergeCell ref="AH48:AI48"/>
    <mergeCell ref="AJ48:AL48"/>
    <mergeCell ref="AN48:AO48"/>
    <mergeCell ref="B48:C48"/>
    <mergeCell ref="D48:I49"/>
    <mergeCell ref="J48:K48"/>
    <mergeCell ref="N48:O48"/>
    <mergeCell ref="P48:R48"/>
    <mergeCell ref="T48:U48"/>
    <mergeCell ref="AX46:BF46"/>
    <mergeCell ref="B47:C47"/>
    <mergeCell ref="J47:K47"/>
    <mergeCell ref="N47:O47"/>
    <mergeCell ref="P47:R47"/>
    <mergeCell ref="T47:U47"/>
    <mergeCell ref="P46:R46"/>
    <mergeCell ref="T46:U46"/>
    <mergeCell ref="X46:Y46"/>
    <mergeCell ref="Z46:AB46"/>
    <mergeCell ref="AD46:AE46"/>
    <mergeCell ref="AH46:AI46"/>
    <mergeCell ref="AR47:AS47"/>
    <mergeCell ref="AT47:AV47"/>
    <mergeCell ref="AD47:AE47"/>
    <mergeCell ref="AH47:AI47"/>
    <mergeCell ref="AJ47:AL47"/>
    <mergeCell ref="AN47:AO47"/>
    <mergeCell ref="AX47:BF47"/>
    <mergeCell ref="A46:A47"/>
    <mergeCell ref="B46:C46"/>
    <mergeCell ref="D46:I47"/>
    <mergeCell ref="J46:K46"/>
    <mergeCell ref="N46:O46"/>
    <mergeCell ref="AJ46:AL46"/>
    <mergeCell ref="AN46:AO46"/>
    <mergeCell ref="AR46:AS46"/>
    <mergeCell ref="AT46:AV46"/>
    <mergeCell ref="X47:Y47"/>
    <mergeCell ref="Z47:AB47"/>
    <mergeCell ref="AX44:BF44"/>
    <mergeCell ref="B45:C45"/>
    <mergeCell ref="J45:K45"/>
    <mergeCell ref="N45:O45"/>
    <mergeCell ref="P45:R45"/>
    <mergeCell ref="T45:U45"/>
    <mergeCell ref="X45:Y45"/>
    <mergeCell ref="Z45:AB45"/>
    <mergeCell ref="AD45:AE45"/>
    <mergeCell ref="AH45:AI45"/>
    <mergeCell ref="AD44:AE44"/>
    <mergeCell ref="AH44:AI44"/>
    <mergeCell ref="AJ44:AL44"/>
    <mergeCell ref="AN44:AO44"/>
    <mergeCell ref="AR44:AS44"/>
    <mergeCell ref="AT44:AV44"/>
    <mergeCell ref="AJ45:AL45"/>
    <mergeCell ref="AN45:AO45"/>
    <mergeCell ref="AR45:AS45"/>
    <mergeCell ref="AT45:AV45"/>
    <mergeCell ref="AX45:BF45"/>
    <mergeCell ref="A44:A45"/>
    <mergeCell ref="B44:C44"/>
    <mergeCell ref="D44:I45"/>
    <mergeCell ref="J44:K44"/>
    <mergeCell ref="N44:O44"/>
    <mergeCell ref="P44:R44"/>
    <mergeCell ref="T44:U44"/>
    <mergeCell ref="X44:Y44"/>
    <mergeCell ref="Z44:AB44"/>
    <mergeCell ref="A42:R42"/>
    <mergeCell ref="A43:I43"/>
    <mergeCell ref="J43:S43"/>
    <mergeCell ref="T43:AC43"/>
    <mergeCell ref="AD43:AM43"/>
    <mergeCell ref="AN43:AW43"/>
    <mergeCell ref="AR38:AV38"/>
    <mergeCell ref="AX38:BF38"/>
    <mergeCell ref="A40:I40"/>
    <mergeCell ref="J40:R40"/>
    <mergeCell ref="T40:AB40"/>
    <mergeCell ref="AD40:AL40"/>
    <mergeCell ref="AN40:AV40"/>
    <mergeCell ref="AX40:BF40"/>
    <mergeCell ref="X38:AB38"/>
    <mergeCell ref="AD38:AE38"/>
    <mergeCell ref="V38:W38"/>
    <mergeCell ref="AX43:BG43"/>
    <mergeCell ref="AH38:AL38"/>
    <mergeCell ref="AN38:AO38"/>
    <mergeCell ref="AP38:AQ38"/>
    <mergeCell ref="AF38:AG38"/>
    <mergeCell ref="A38:B38"/>
    <mergeCell ref="C38:I38"/>
    <mergeCell ref="J38:K38"/>
    <mergeCell ref="L38:M38"/>
    <mergeCell ref="N38:R38"/>
    <mergeCell ref="T38:U38"/>
    <mergeCell ref="A39:B39"/>
    <mergeCell ref="C39:I39"/>
    <mergeCell ref="J39:K39"/>
    <mergeCell ref="L39:M39"/>
    <mergeCell ref="N39:R39"/>
    <mergeCell ref="T39:U39"/>
    <mergeCell ref="AD39:AE39"/>
    <mergeCell ref="AF39:AG39"/>
    <mergeCell ref="AH39:AL39"/>
    <mergeCell ref="AN39:AO39"/>
    <mergeCell ref="AX39:BF39"/>
    <mergeCell ref="AR39:AV39"/>
    <mergeCell ref="V39:W39"/>
    <mergeCell ref="X39:AB39"/>
    <mergeCell ref="V37:W37"/>
    <mergeCell ref="X37:AB37"/>
    <mergeCell ref="AD37:AE37"/>
    <mergeCell ref="AF37:AG37"/>
    <mergeCell ref="AH37:AL37"/>
    <mergeCell ref="AP39:AQ39"/>
    <mergeCell ref="AX36:BF36"/>
    <mergeCell ref="A37:B37"/>
    <mergeCell ref="C37:I37"/>
    <mergeCell ref="J37:K37"/>
    <mergeCell ref="L37:M37"/>
    <mergeCell ref="N37:R37"/>
    <mergeCell ref="T37:U37"/>
    <mergeCell ref="AR37:AV37"/>
    <mergeCell ref="AX37:BF37"/>
    <mergeCell ref="A36:B36"/>
    <mergeCell ref="J36:K36"/>
    <mergeCell ref="L36:M36"/>
    <mergeCell ref="N36:R36"/>
    <mergeCell ref="T36:U36"/>
    <mergeCell ref="V36:W36"/>
    <mergeCell ref="X36:AB36"/>
    <mergeCell ref="AD36:AE36"/>
    <mergeCell ref="AF35:AG35"/>
    <mergeCell ref="AH35:AL35"/>
    <mergeCell ref="AN35:AO35"/>
    <mergeCell ref="AP35:AQ35"/>
    <mergeCell ref="AR35:AV35"/>
    <mergeCell ref="AH36:AL36"/>
    <mergeCell ref="AN36:AO36"/>
    <mergeCell ref="AP36:AQ36"/>
    <mergeCell ref="AN37:AO37"/>
    <mergeCell ref="AP37:AQ37"/>
    <mergeCell ref="AR36:AV36"/>
    <mergeCell ref="AF36:AG36"/>
    <mergeCell ref="AP34:AQ34"/>
    <mergeCell ref="AR34:AV34"/>
    <mergeCell ref="AX34:BF34"/>
    <mergeCell ref="A35:B35"/>
    <mergeCell ref="J35:K35"/>
    <mergeCell ref="L35:M35"/>
    <mergeCell ref="N35:R35"/>
    <mergeCell ref="T35:U35"/>
    <mergeCell ref="V35:W35"/>
    <mergeCell ref="X35:AB35"/>
    <mergeCell ref="V34:W34"/>
    <mergeCell ref="X34:AB34"/>
    <mergeCell ref="AD34:AE34"/>
    <mergeCell ref="AF34:AG34"/>
    <mergeCell ref="AH34:AL34"/>
    <mergeCell ref="AN34:AO34"/>
    <mergeCell ref="A34:B34"/>
    <mergeCell ref="C34:I34"/>
    <mergeCell ref="J34:K34"/>
    <mergeCell ref="L34:M34"/>
    <mergeCell ref="N34:R34"/>
    <mergeCell ref="T34:U34"/>
    <mergeCell ref="AX35:BF35"/>
    <mergeCell ref="AD35:AE35"/>
    <mergeCell ref="AF33:AG33"/>
    <mergeCell ref="AH33:AL33"/>
    <mergeCell ref="AN33:AO33"/>
    <mergeCell ref="AP33:AQ33"/>
    <mergeCell ref="AR33:AV33"/>
    <mergeCell ref="AX33:BF33"/>
    <mergeCell ref="AX32:BG32"/>
    <mergeCell ref="A33:B33"/>
    <mergeCell ref="C33:I33"/>
    <mergeCell ref="J33:K33"/>
    <mergeCell ref="L33:M33"/>
    <mergeCell ref="N33:R33"/>
    <mergeCell ref="T33:U33"/>
    <mergeCell ref="V33:W33"/>
    <mergeCell ref="X33:AB33"/>
    <mergeCell ref="AD33:AE33"/>
    <mergeCell ref="A31:BA31"/>
    <mergeCell ref="A32:B32"/>
    <mergeCell ref="C32:I32"/>
    <mergeCell ref="J32:S32"/>
    <mergeCell ref="T32:AC32"/>
    <mergeCell ref="AD32:AM32"/>
    <mergeCell ref="AN32:AW32"/>
    <mergeCell ref="AD29:AE29"/>
    <mergeCell ref="AG29:AH29"/>
    <mergeCell ref="AJ29:AL29"/>
    <mergeCell ref="AN29:AO29"/>
    <mergeCell ref="AQ29:AR29"/>
    <mergeCell ref="AT29:AV29"/>
    <mergeCell ref="AX28:AY28"/>
    <mergeCell ref="BA28:BB28"/>
    <mergeCell ref="BD28:BF28"/>
    <mergeCell ref="A29:I29"/>
    <mergeCell ref="J29:K29"/>
    <mergeCell ref="M29:N29"/>
    <mergeCell ref="P29:R29"/>
    <mergeCell ref="T29:U29"/>
    <mergeCell ref="W29:X29"/>
    <mergeCell ref="Z29:AB29"/>
    <mergeCell ref="AD28:AE28"/>
    <mergeCell ref="AG28:AH28"/>
    <mergeCell ref="AJ28:AL28"/>
    <mergeCell ref="AN28:AO28"/>
    <mergeCell ref="AQ28:AR28"/>
    <mergeCell ref="AT28:AV28"/>
    <mergeCell ref="AX29:AY29"/>
    <mergeCell ref="BA29:BB29"/>
    <mergeCell ref="BD29:BF29"/>
    <mergeCell ref="A28:I28"/>
    <mergeCell ref="J28:K28"/>
    <mergeCell ref="M28:N28"/>
    <mergeCell ref="P28:R28"/>
    <mergeCell ref="T28:U28"/>
    <mergeCell ref="W28:X28"/>
    <mergeCell ref="Z28:AB28"/>
    <mergeCell ref="AD27:AE27"/>
    <mergeCell ref="AG27:AH27"/>
    <mergeCell ref="AX26:AY26"/>
    <mergeCell ref="BA26:BB26"/>
    <mergeCell ref="BD26:BF26"/>
    <mergeCell ref="A27:I27"/>
    <mergeCell ref="J27:K27"/>
    <mergeCell ref="M27:N27"/>
    <mergeCell ref="P27:R27"/>
    <mergeCell ref="T27:U27"/>
    <mergeCell ref="W27:X27"/>
    <mergeCell ref="Z27:AB27"/>
    <mergeCell ref="AD26:AE26"/>
    <mergeCell ref="AG26:AH26"/>
    <mergeCell ref="AJ26:AL26"/>
    <mergeCell ref="AN26:AO26"/>
    <mergeCell ref="AQ26:AR26"/>
    <mergeCell ref="AT26:AV26"/>
    <mergeCell ref="AX27:AY27"/>
    <mergeCell ref="BA27:BB27"/>
    <mergeCell ref="BD27:BF27"/>
    <mergeCell ref="AJ27:AL27"/>
    <mergeCell ref="AN27:AO27"/>
    <mergeCell ref="AQ27:AR27"/>
    <mergeCell ref="AT27:AV27"/>
    <mergeCell ref="A26:I26"/>
    <mergeCell ref="J26:K26"/>
    <mergeCell ref="M26:N26"/>
    <mergeCell ref="P26:R26"/>
    <mergeCell ref="T26:U26"/>
    <mergeCell ref="W26:X26"/>
    <mergeCell ref="Z26:AB26"/>
    <mergeCell ref="AX24:AY24"/>
    <mergeCell ref="BA24:BB24"/>
    <mergeCell ref="BD24:BF24"/>
    <mergeCell ref="A25:I25"/>
    <mergeCell ref="J25:K25"/>
    <mergeCell ref="M25:N25"/>
    <mergeCell ref="P25:R25"/>
    <mergeCell ref="T25:U25"/>
    <mergeCell ref="W25:X25"/>
    <mergeCell ref="Z25:AB25"/>
    <mergeCell ref="AD24:AE24"/>
    <mergeCell ref="AG24:AH24"/>
    <mergeCell ref="AJ24:AL24"/>
    <mergeCell ref="AN24:AO24"/>
    <mergeCell ref="AQ24:AR24"/>
    <mergeCell ref="AT24:AV24"/>
    <mergeCell ref="AX25:AY25"/>
    <mergeCell ref="BA25:BB25"/>
    <mergeCell ref="BD25:BF25"/>
    <mergeCell ref="AJ25:AL25"/>
    <mergeCell ref="AN25:AO25"/>
    <mergeCell ref="AQ25:AR25"/>
    <mergeCell ref="AT25:AV25"/>
    <mergeCell ref="A24:I24"/>
    <mergeCell ref="J24:K24"/>
    <mergeCell ref="M24:N24"/>
    <mergeCell ref="P24:R24"/>
    <mergeCell ref="T24:U24"/>
    <mergeCell ref="W24:X24"/>
    <mergeCell ref="Z24:AB24"/>
    <mergeCell ref="AD23:AE23"/>
    <mergeCell ref="AG23:AH23"/>
    <mergeCell ref="AD25:AE25"/>
    <mergeCell ref="AG25:AH25"/>
    <mergeCell ref="AX23:AY23"/>
    <mergeCell ref="BA23:BB23"/>
    <mergeCell ref="BD23:BF23"/>
    <mergeCell ref="AJ23:AL23"/>
    <mergeCell ref="AN23:AO23"/>
    <mergeCell ref="AQ23:AR23"/>
    <mergeCell ref="AT23:AV23"/>
    <mergeCell ref="A22:I22"/>
    <mergeCell ref="J22:K22"/>
    <mergeCell ref="M22:N22"/>
    <mergeCell ref="A23:I23"/>
    <mergeCell ref="J23:K23"/>
    <mergeCell ref="M23:N23"/>
    <mergeCell ref="P23:R23"/>
    <mergeCell ref="T23:U23"/>
    <mergeCell ref="W23:X23"/>
    <mergeCell ref="Z23:AB23"/>
    <mergeCell ref="AD22:AE22"/>
    <mergeCell ref="AG22:AH22"/>
    <mergeCell ref="P22:R22"/>
    <mergeCell ref="T22:U22"/>
    <mergeCell ref="W22:X22"/>
    <mergeCell ref="Z22:AB22"/>
    <mergeCell ref="AX22:AY22"/>
    <mergeCell ref="BA22:BB22"/>
    <mergeCell ref="AX20:BG20"/>
    <mergeCell ref="J21:L21"/>
    <mergeCell ref="M21:O21"/>
    <mergeCell ref="P21:S21"/>
    <mergeCell ref="T21:V21"/>
    <mergeCell ref="W21:Y21"/>
    <mergeCell ref="Z21:AC21"/>
    <mergeCell ref="AD21:AF21"/>
    <mergeCell ref="AG21:AI21"/>
    <mergeCell ref="AJ21:AM21"/>
    <mergeCell ref="AX21:AZ21"/>
    <mergeCell ref="BA21:BC21"/>
    <mergeCell ref="BD21:BG21"/>
    <mergeCell ref="BD22:BF22"/>
    <mergeCell ref="AJ22:AL22"/>
    <mergeCell ref="AN22:AO22"/>
    <mergeCell ref="AQ22:AR22"/>
    <mergeCell ref="AT22:AV22"/>
    <mergeCell ref="A19:X19"/>
    <mergeCell ref="A20:I21"/>
    <mergeCell ref="J20:S20"/>
    <mergeCell ref="T20:AC20"/>
    <mergeCell ref="AD20:AM20"/>
    <mergeCell ref="AN20:AW20"/>
    <mergeCell ref="AN21:AP21"/>
    <mergeCell ref="AQ21:AS21"/>
    <mergeCell ref="AT21:AW21"/>
    <mergeCell ref="AT16:AV16"/>
    <mergeCell ref="AX16:BF17"/>
    <mergeCell ref="BG16:BG17"/>
    <mergeCell ref="J17:R17"/>
    <mergeCell ref="T17:AB17"/>
    <mergeCell ref="AD17:AL17"/>
    <mergeCell ref="AN17:AV17"/>
    <mergeCell ref="Z16:AB16"/>
    <mergeCell ref="AD16:AE16"/>
    <mergeCell ref="W16:X16"/>
    <mergeCell ref="J16:K16"/>
    <mergeCell ref="M16:N16"/>
    <mergeCell ref="P16:R16"/>
    <mergeCell ref="T16:U16"/>
    <mergeCell ref="W15:X15"/>
    <mergeCell ref="Z15:AB15"/>
    <mergeCell ref="AJ16:AL16"/>
    <mergeCell ref="AN16:AO16"/>
    <mergeCell ref="AQ16:AR16"/>
    <mergeCell ref="AQ15:AR15"/>
    <mergeCell ref="AG16:AH16"/>
    <mergeCell ref="AD15:AE15"/>
    <mergeCell ref="AG15:AH15"/>
    <mergeCell ref="AJ15:AL15"/>
    <mergeCell ref="AN15:AO15"/>
    <mergeCell ref="A16:C17"/>
    <mergeCell ref="D17:I17"/>
    <mergeCell ref="D16:I16"/>
    <mergeCell ref="A15:C15"/>
    <mergeCell ref="D15:H15"/>
    <mergeCell ref="J15:K15"/>
    <mergeCell ref="M15:N15"/>
    <mergeCell ref="P15:R15"/>
    <mergeCell ref="T15:U15"/>
    <mergeCell ref="AX15:BF15"/>
    <mergeCell ref="AT15:AV15"/>
    <mergeCell ref="AG14:AH14"/>
    <mergeCell ref="AJ14:AL14"/>
    <mergeCell ref="AN14:AO14"/>
    <mergeCell ref="AQ14:AR14"/>
    <mergeCell ref="AT14:AV14"/>
    <mergeCell ref="AX14:BF14"/>
    <mergeCell ref="AX13:BF13"/>
    <mergeCell ref="A14:C14"/>
    <mergeCell ref="D14:H14"/>
    <mergeCell ref="J14:K14"/>
    <mergeCell ref="M14:N14"/>
    <mergeCell ref="P14:R14"/>
    <mergeCell ref="T14:U14"/>
    <mergeCell ref="W14:X14"/>
    <mergeCell ref="Z14:AB14"/>
    <mergeCell ref="AD14:AE14"/>
    <mergeCell ref="AD13:AE13"/>
    <mergeCell ref="AG13:AH13"/>
    <mergeCell ref="AJ13:AL13"/>
    <mergeCell ref="AN13:AO13"/>
    <mergeCell ref="AQ13:AR13"/>
    <mergeCell ref="AT13:AV13"/>
    <mergeCell ref="AT12:AV12"/>
    <mergeCell ref="AX12:BF12"/>
    <mergeCell ref="A13:C13"/>
    <mergeCell ref="D13:H13"/>
    <mergeCell ref="J13:K13"/>
    <mergeCell ref="M13:N13"/>
    <mergeCell ref="P13:R13"/>
    <mergeCell ref="T13:U13"/>
    <mergeCell ref="W13:X13"/>
    <mergeCell ref="Z13:AB13"/>
    <mergeCell ref="Z12:AB12"/>
    <mergeCell ref="AD12:AE12"/>
    <mergeCell ref="AG12:AH12"/>
    <mergeCell ref="AJ12:AL12"/>
    <mergeCell ref="AN12:AO12"/>
    <mergeCell ref="AQ12:AR12"/>
    <mergeCell ref="AQ11:AR11"/>
    <mergeCell ref="AT11:AV11"/>
    <mergeCell ref="AX11:BF11"/>
    <mergeCell ref="A12:C12"/>
    <mergeCell ref="D12:H12"/>
    <mergeCell ref="J12:K12"/>
    <mergeCell ref="M12:N12"/>
    <mergeCell ref="P12:R12"/>
    <mergeCell ref="T12:U12"/>
    <mergeCell ref="W12:X12"/>
    <mergeCell ref="W11:X11"/>
    <mergeCell ref="Z11:AB11"/>
    <mergeCell ref="AD11:AE11"/>
    <mergeCell ref="AG11:AH11"/>
    <mergeCell ref="AJ11:AL11"/>
    <mergeCell ref="AN11:AO11"/>
    <mergeCell ref="A11:C11"/>
    <mergeCell ref="D11:H11"/>
    <mergeCell ref="J11:K11"/>
    <mergeCell ref="M11:N11"/>
    <mergeCell ref="P11:R11"/>
    <mergeCell ref="T11:U11"/>
    <mergeCell ref="AG10:AH10"/>
    <mergeCell ref="AJ10:AL10"/>
    <mergeCell ref="AN10:AO10"/>
    <mergeCell ref="AQ10:AR10"/>
    <mergeCell ref="AT10:AV10"/>
    <mergeCell ref="AX10:BF10"/>
    <mergeCell ref="AX9:BF9"/>
    <mergeCell ref="A10:C10"/>
    <mergeCell ref="D10:H10"/>
    <mergeCell ref="J10:K10"/>
    <mergeCell ref="M10:N10"/>
    <mergeCell ref="P10:R10"/>
    <mergeCell ref="T10:U10"/>
    <mergeCell ref="W10:X10"/>
    <mergeCell ref="Z10:AB10"/>
    <mergeCell ref="AD10:AE10"/>
    <mergeCell ref="AD9:AE9"/>
    <mergeCell ref="AG9:AH9"/>
    <mergeCell ref="AJ9:AL9"/>
    <mergeCell ref="AN9:AO9"/>
    <mergeCell ref="AQ9:AR9"/>
    <mergeCell ref="AT9:AV9"/>
    <mergeCell ref="A9:C9"/>
    <mergeCell ref="D9:I9"/>
    <mergeCell ref="Z8:AC8"/>
    <mergeCell ref="AF3:AR4"/>
    <mergeCell ref="C3:Z4"/>
    <mergeCell ref="X6:BG6"/>
    <mergeCell ref="AD8:AF8"/>
    <mergeCell ref="AG8:AI8"/>
    <mergeCell ref="AJ8:AM8"/>
    <mergeCell ref="AN8:AP8"/>
    <mergeCell ref="A7:I8"/>
    <mergeCell ref="J7:S7"/>
    <mergeCell ref="T7:AC7"/>
    <mergeCell ref="AD7:AM7"/>
    <mergeCell ref="AN7:AW7"/>
    <mergeCell ref="AA5:AE5"/>
    <mergeCell ref="AF5:BG5"/>
    <mergeCell ref="A1:AJ1"/>
    <mergeCell ref="AP1:BG1"/>
    <mergeCell ref="AK1:AO1"/>
    <mergeCell ref="C35:I36"/>
    <mergeCell ref="A2:BA2"/>
    <mergeCell ref="A3:B4"/>
    <mergeCell ref="AA3:AE4"/>
    <mergeCell ref="AS3:AT4"/>
    <mergeCell ref="AU3:BG4"/>
    <mergeCell ref="AX7:BG8"/>
    <mergeCell ref="J8:L8"/>
    <mergeCell ref="M8:O8"/>
    <mergeCell ref="P8:S8"/>
    <mergeCell ref="T8:V8"/>
    <mergeCell ref="A6:R6"/>
    <mergeCell ref="AQ8:AS8"/>
    <mergeCell ref="AT8:AW8"/>
    <mergeCell ref="J9:K9"/>
    <mergeCell ref="M9:N9"/>
    <mergeCell ref="P9:R9"/>
    <mergeCell ref="T9:U9"/>
    <mergeCell ref="W9:X9"/>
    <mergeCell ref="Z9:AB9"/>
    <mergeCell ref="W8:Y8"/>
  </mergeCells>
  <phoneticPr fontId="2"/>
  <conditionalFormatting sqref="C3 AX52:BD52">
    <cfRule type="cellIs" dxfId="141" priority="48" stopIfTrue="1" operator="equal">
      <formula>0</formula>
    </cfRule>
  </conditionalFormatting>
  <conditionalFormatting sqref="C33:C35">
    <cfRule type="cellIs" dxfId="140" priority="36" stopIfTrue="1" operator="equal">
      <formula>0</formula>
    </cfRule>
  </conditionalFormatting>
  <conditionalFormatting sqref="D46">
    <cfRule type="cellIs" dxfId="139" priority="33" stopIfTrue="1" operator="equal">
      <formula>0</formula>
    </cfRule>
  </conditionalFormatting>
  <conditionalFormatting sqref="D48">
    <cfRule type="cellIs" dxfId="138" priority="32" stopIfTrue="1" operator="equal">
      <formula>0</formula>
    </cfRule>
  </conditionalFormatting>
  <conditionalFormatting sqref="J7 T7 AD7">
    <cfRule type="cellIs" dxfId="137" priority="7" stopIfTrue="1" operator="equal">
      <formula>"　月　日(　)"</formula>
    </cfRule>
  </conditionalFormatting>
  <conditionalFormatting sqref="J9:J17">
    <cfRule type="cellIs" dxfId="136" priority="23" stopIfTrue="1" operator="equal">
      <formula>0</formula>
    </cfRule>
  </conditionalFormatting>
  <conditionalFormatting sqref="J20 T20 AD20 AN20">
    <cfRule type="cellIs" dxfId="135" priority="9" stopIfTrue="1" operator="equal">
      <formula>"　月　日(　)"</formula>
    </cfRule>
  </conditionalFormatting>
  <conditionalFormatting sqref="J40:P40">
    <cfRule type="cellIs" dxfId="134" priority="38" stopIfTrue="1" operator="equal">
      <formula>0</formula>
    </cfRule>
  </conditionalFormatting>
  <conditionalFormatting sqref="J43:AW43">
    <cfRule type="cellIs" dxfId="133" priority="13" stopIfTrue="1" operator="equal">
      <formula>"　月　日(　)"</formula>
    </cfRule>
  </conditionalFormatting>
  <conditionalFormatting sqref="L50:M50">
    <cfRule type="cellIs" dxfId="132" priority="44" stopIfTrue="1" operator="equal">
      <formula>0</formula>
    </cfRule>
  </conditionalFormatting>
  <conditionalFormatting sqref="M44:M49">
    <cfRule type="cellIs" dxfId="131" priority="43" stopIfTrue="1" operator="equal">
      <formula>0</formula>
    </cfRule>
  </conditionalFormatting>
  <conditionalFormatting sqref="N35:N36 X35:X36 AH35:AH36 AR35:AR36">
    <cfRule type="cellIs" dxfId="130" priority="39" stopIfTrue="1" operator="equal">
      <formula>0</formula>
    </cfRule>
  </conditionalFormatting>
  <conditionalFormatting sqref="N33:P34 X33:Z34 AH33:AJ34 AR33:AT34">
    <cfRule type="cellIs" dxfId="129" priority="41" stopIfTrue="1" operator="equal">
      <formula>0</formula>
    </cfRule>
  </conditionalFormatting>
  <conditionalFormatting sqref="P9:P15 AD9:AD15 J33:K39 T33:U39 AD33:AE39 AN33:AO39 AX33:BF40 C37:C39 N37:P39 X37:Z39 AH37:AJ39 AR37:AT39">
    <cfRule type="cellIs" dxfId="128" priority="49" stopIfTrue="1" operator="equal">
      <formula>0</formula>
    </cfRule>
  </conditionalFormatting>
  <conditionalFormatting sqref="P22:P28 J22:J29 M22:M29">
    <cfRule type="cellIs" dxfId="127" priority="28" stopIfTrue="1" operator="equal">
      <formula>0</formula>
    </cfRule>
  </conditionalFormatting>
  <conditionalFormatting sqref="P47 P48:R49">
    <cfRule type="cellIs" dxfId="126" priority="45" stopIfTrue="1" operator="equal">
      <formula>0</formula>
    </cfRule>
  </conditionalFormatting>
  <conditionalFormatting sqref="P44:R46">
    <cfRule type="cellIs" dxfId="125" priority="42" stopIfTrue="1" operator="equal">
      <formula>0</formula>
    </cfRule>
  </conditionalFormatting>
  <conditionalFormatting sqref="P16:S16">
    <cfRule type="cellIs" dxfId="124" priority="16" stopIfTrue="1" operator="equal">
      <formula>0</formula>
    </cfRule>
  </conditionalFormatting>
  <conditionalFormatting sqref="P29:S29 BD29:BG29">
    <cfRule type="cellIs" dxfId="123" priority="25" stopIfTrue="1" operator="equal">
      <formula>0</formula>
    </cfRule>
  </conditionalFormatting>
  <conditionalFormatting sqref="T9:T17 AD17 AN17">
    <cfRule type="cellIs" dxfId="122" priority="20" stopIfTrue="1" operator="equal">
      <formula>0</formula>
    </cfRule>
  </conditionalFormatting>
  <conditionalFormatting sqref="T40:Z40 AD40:AJ40 AN40:AT40">
    <cfRule type="cellIs" dxfId="121" priority="37" stopIfTrue="1" operator="equal">
      <formula>0</formula>
    </cfRule>
  </conditionalFormatting>
  <conditionalFormatting sqref="W9:W16 AG9:AG16 AQ9:AQ16">
    <cfRule type="cellIs" dxfId="120" priority="21" stopIfTrue="1" operator="equal">
      <formula>0</formula>
    </cfRule>
  </conditionalFormatting>
  <conditionalFormatting sqref="W44:W49 AG44:AG49">
    <cfRule type="cellIs" dxfId="119" priority="11" stopIfTrue="1" operator="equal">
      <formula>0</formula>
    </cfRule>
  </conditionalFormatting>
  <conditionalFormatting sqref="Z9:Z15 AJ9:AJ15">
    <cfRule type="cellIs" dxfId="118" priority="31" stopIfTrue="1" operator="equal">
      <formula>0</formula>
    </cfRule>
  </conditionalFormatting>
  <conditionalFormatting sqref="Z22:Z28 AJ22:AJ28 AT22:AT28 T22:T29 W22:W29 AD22:AD29 AG22:AG29 AN22:AN29 AQ22:AQ29">
    <cfRule type="cellIs" dxfId="117" priority="19" stopIfTrue="1" operator="equal">
      <formula>0</formula>
    </cfRule>
  </conditionalFormatting>
  <conditionalFormatting sqref="Z44:AB49 AJ44:AL49 AQ44:AQ49 AT44:AV49 J44:K50 T44:U50 AD44:AE50 AN44:AO50 AX44:BF50 W50:AB50 AG50:AL50 AQ50:AV50">
    <cfRule type="cellIs" dxfId="116" priority="17" stopIfTrue="1" operator="equal">
      <formula>0</formula>
    </cfRule>
  </conditionalFormatting>
  <conditionalFormatting sqref="Z29:AC29 AJ29:AM29 AT29:AW29">
    <cfRule type="cellIs" dxfId="115" priority="18" stopIfTrue="1" operator="equal">
      <formula>0</formula>
    </cfRule>
  </conditionalFormatting>
  <conditionalFormatting sqref="Z16:AD16 AJ16:AN16 AT16:AW16">
    <cfRule type="cellIs" dxfId="114" priority="10" stopIfTrue="1" operator="equal">
      <formula>0</formula>
    </cfRule>
  </conditionalFormatting>
  <conditionalFormatting sqref="AF3 AU3 J32 T32 AD32 AN32">
    <cfRule type="cellIs" dxfId="113" priority="50" stopIfTrue="1" operator="equal">
      <formula>"　月　日(　)"</formula>
    </cfRule>
  </conditionalFormatting>
  <conditionalFormatting sqref="AF5 BH5">
    <cfRule type="cellIs" dxfId="112" priority="1" stopIfTrue="1" operator="equal">
      <formula>0</formula>
    </cfRule>
  </conditionalFormatting>
  <conditionalFormatting sqref="AN9:AN15 AT9:AT15">
    <cfRule type="cellIs" dxfId="111" priority="29" stopIfTrue="1" operator="equal">
      <formula>0</formula>
    </cfRule>
  </conditionalFormatting>
  <conditionalFormatting sqref="AP1">
    <cfRule type="cellIs" dxfId="110" priority="5" stopIfTrue="1" operator="equal">
      <formula>"　　月　　日(　　)"</formula>
    </cfRule>
  </conditionalFormatting>
  <conditionalFormatting sqref="AP1:BG1 AF3">
    <cfRule type="cellIs" dxfId="109" priority="4" stopIfTrue="1" operator="equal">
      <formula>"令和　　年　　　月　　日(　　)"</formula>
    </cfRule>
  </conditionalFormatting>
  <conditionalFormatting sqref="AU3:BG4">
    <cfRule type="cellIs" dxfId="108" priority="3" stopIfTrue="1" operator="equal">
      <formula>"令和　　年　　　月　　日(　　)"</formula>
    </cfRule>
  </conditionalFormatting>
  <conditionalFormatting sqref="AX9:AX16 M9:M16">
    <cfRule type="cellIs" dxfId="107" priority="24" stopIfTrue="1" operator="equal">
      <formula>0</formula>
    </cfRule>
  </conditionalFormatting>
  <conditionalFormatting sqref="AX16:BC17">
    <cfRule type="cellIs" dxfId="106" priority="22" stopIfTrue="1" operator="notEqual">
      <formula>$AN$17</formula>
    </cfRule>
  </conditionalFormatting>
  <conditionalFormatting sqref="AX9:BF9">
    <cfRule type="cellIs" dxfId="105" priority="2" stopIfTrue="1" operator="equal">
      <formula>0</formula>
    </cfRule>
  </conditionalFormatting>
  <conditionalFormatting sqref="BD22:BD28 AX22:AX29 BA22:BA29">
    <cfRule type="cellIs" dxfId="104" priority="26" stopIfTrue="1" operator="equal">
      <formula>0</formula>
    </cfRule>
  </conditionalFormatting>
  <pageMargins left="0.59055118110236227" right="0" top="0.39370078740157483" bottom="0" header="0.31496062992125984" footer="0.31496062992125984"/>
  <pageSetup paperSize="9" scale="82" orientation="portrait" r:id="rId1"/>
  <ignoredErrors>
    <ignoredError sqref="AT44:AT4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B1:BI46"/>
  <sheetViews>
    <sheetView showGridLines="0" showZeros="0" view="pageBreakPreview" topLeftCell="B36" zoomScale="112" zoomScaleNormal="112" zoomScaleSheetLayoutView="112" workbookViewId="0">
      <selection activeCell="AX25" sqref="AX25:AZ25"/>
    </sheetView>
  </sheetViews>
  <sheetFormatPr defaultRowHeight="13.5"/>
  <cols>
    <col min="1" max="1" width="5.375" customWidth="1"/>
    <col min="2" max="2" width="2.625" customWidth="1"/>
    <col min="3" max="50" width="1.625" customWidth="1"/>
    <col min="51" max="52" width="7.5" customWidth="1"/>
    <col min="53" max="53" width="4.5" bestFit="1" customWidth="1"/>
    <col min="54" max="60" width="6.375" customWidth="1"/>
    <col min="61" max="61" width="7" customWidth="1"/>
    <col min="62" max="66" width="11.75" customWidth="1"/>
  </cols>
  <sheetData>
    <row r="1" spans="2:53" ht="25.5">
      <c r="B1" s="1524" t="s">
        <v>279</v>
      </c>
      <c r="C1" s="1525"/>
      <c r="D1" s="1525"/>
      <c r="E1" s="1525"/>
      <c r="F1" s="1525"/>
      <c r="G1" s="1525"/>
      <c r="H1" s="1525"/>
      <c r="I1" s="1525"/>
      <c r="J1" s="1525"/>
      <c r="K1" s="1525"/>
      <c r="L1" s="1525"/>
      <c r="M1" s="1525"/>
      <c r="N1" s="1525"/>
      <c r="O1" s="1525"/>
      <c r="P1" s="1525"/>
      <c r="Q1" s="1525"/>
      <c r="R1" s="1526" t="s">
        <v>280</v>
      </c>
      <c r="S1" s="1527"/>
      <c r="T1" s="1527"/>
      <c r="U1" s="1527"/>
      <c r="V1" s="1527"/>
      <c r="W1" s="1527"/>
      <c r="X1" s="1527"/>
      <c r="Y1" s="1527"/>
      <c r="Z1" s="1527"/>
      <c r="AA1" s="1527"/>
      <c r="AB1" s="1527"/>
      <c r="AC1" s="1527"/>
      <c r="AD1" s="1527"/>
      <c r="AE1" s="1527"/>
      <c r="AF1" s="1527"/>
      <c r="AG1" s="1527"/>
      <c r="AM1" s="570" t="s">
        <v>281</v>
      </c>
      <c r="AN1" s="568" t="s">
        <v>282</v>
      </c>
      <c r="AO1" s="31"/>
      <c r="AP1" s="31"/>
      <c r="AQ1" s="31"/>
      <c r="AT1" s="570" t="s">
        <v>281</v>
      </c>
      <c r="AU1" s="569" t="s">
        <v>283</v>
      </c>
    </row>
    <row r="2" spans="2:53" ht="15" customHeight="1">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row>
    <row r="3" spans="2:53" ht="20.25" customHeight="1">
      <c r="B3" s="1434" t="s">
        <v>284</v>
      </c>
      <c r="C3" s="1434"/>
      <c r="D3" s="1434"/>
      <c r="E3" s="1434"/>
      <c r="F3" s="1434"/>
      <c r="G3" s="1434"/>
      <c r="H3" s="1434"/>
      <c r="I3" s="1434"/>
      <c r="J3" s="1434"/>
      <c r="K3" s="1434"/>
      <c r="L3" s="1434"/>
      <c r="M3" s="1434"/>
      <c r="N3" s="1434"/>
      <c r="O3" s="1447">
        <f>①申請書!AI9</f>
        <v>0</v>
      </c>
      <c r="P3" s="1448"/>
      <c r="Q3" s="1448"/>
      <c r="R3" s="1448"/>
      <c r="S3" s="1448"/>
      <c r="T3" s="1448"/>
      <c r="U3" s="1448"/>
      <c r="V3" s="1448"/>
      <c r="W3" s="1448"/>
      <c r="X3" s="1448"/>
      <c r="Y3" s="1448"/>
      <c r="Z3" s="1448"/>
      <c r="AA3" s="1448"/>
      <c r="AB3" s="1448"/>
      <c r="AC3" s="1448"/>
      <c r="AD3" s="1448"/>
      <c r="AE3" s="1448"/>
      <c r="AF3" s="1448"/>
      <c r="AG3" s="1448"/>
      <c r="AH3" s="1448"/>
      <c r="AI3" s="1448"/>
      <c r="AJ3" s="1448"/>
      <c r="AK3" s="1448"/>
      <c r="AL3" s="1448"/>
      <c r="AM3" s="1448"/>
      <c r="AN3" s="1448"/>
      <c r="AO3" s="1448"/>
      <c r="AP3" s="1448"/>
      <c r="AQ3" s="1448"/>
      <c r="AR3" s="1448"/>
      <c r="AS3" s="1448"/>
      <c r="AT3" s="1448"/>
      <c r="AU3" s="1448"/>
      <c r="AV3" s="1448"/>
      <c r="AW3" s="1448"/>
      <c r="AX3" s="1448"/>
      <c r="AY3" s="1449"/>
    </row>
    <row r="4" spans="2:53" ht="20.25" customHeight="1">
      <c r="B4" s="1434" t="s">
        <v>285</v>
      </c>
      <c r="C4" s="1434"/>
      <c r="D4" s="1434"/>
      <c r="E4" s="1434"/>
      <c r="F4" s="1434"/>
      <c r="G4" s="1434"/>
      <c r="H4" s="1434"/>
      <c r="I4" s="1434"/>
      <c r="J4" s="1434"/>
      <c r="K4" s="1434"/>
      <c r="L4" s="1434"/>
      <c r="M4" s="1434"/>
      <c r="N4" s="1434"/>
      <c r="O4" s="1450">
        <f>①申請書!AI13</f>
        <v>0</v>
      </c>
      <c r="P4" s="1451"/>
      <c r="Q4" s="1451"/>
      <c r="R4" s="1451"/>
      <c r="S4" s="1451"/>
      <c r="T4" s="1451"/>
      <c r="U4" s="1451"/>
      <c r="V4" s="1451"/>
      <c r="W4" s="1451"/>
      <c r="X4" s="1451"/>
      <c r="Y4" s="1451"/>
      <c r="Z4" s="1451"/>
      <c r="AA4" s="1451"/>
      <c r="AB4" s="1451"/>
      <c r="AC4" s="1451"/>
      <c r="AD4" s="1451"/>
      <c r="AE4" s="1451"/>
      <c r="AF4" s="1451"/>
      <c r="AG4" s="1451"/>
      <c r="AH4" s="1451"/>
      <c r="AI4" s="1451"/>
      <c r="AJ4" s="1451"/>
      <c r="AK4" s="1451"/>
      <c r="AL4" s="1451"/>
      <c r="AM4" s="1451"/>
      <c r="AN4" s="1451"/>
      <c r="AO4" s="1451"/>
      <c r="AP4" s="1451"/>
      <c r="AQ4" s="1451"/>
      <c r="AR4" s="1451"/>
      <c r="AS4" s="1451"/>
      <c r="AT4" s="1451"/>
      <c r="AU4" s="1451"/>
      <c r="AV4" s="1451"/>
      <c r="AW4" s="1451"/>
      <c r="AX4" s="1451"/>
      <c r="AY4" s="1452"/>
    </row>
    <row r="5" spans="2:53" ht="20.25" customHeight="1">
      <c r="B5" s="1434" t="s">
        <v>286</v>
      </c>
      <c r="C5" s="1434"/>
      <c r="D5" s="1434"/>
      <c r="E5" s="1434"/>
      <c r="F5" s="1434"/>
      <c r="G5" s="1434"/>
      <c r="H5" s="1434"/>
      <c r="I5" s="1434"/>
      <c r="J5" s="1434"/>
      <c r="K5" s="1434"/>
      <c r="L5" s="1434"/>
      <c r="M5" s="1434"/>
      <c r="N5" s="1434"/>
      <c r="O5" s="1456">
        <f>①申請書!AN16</f>
        <v>0</v>
      </c>
      <c r="P5" s="1457"/>
      <c r="Q5" s="1457"/>
      <c r="R5" s="1457"/>
      <c r="S5" s="1457"/>
      <c r="T5" s="1457"/>
      <c r="U5" s="1457"/>
      <c r="V5" s="1457"/>
      <c r="W5" s="1457"/>
      <c r="X5" s="1457"/>
      <c r="Y5" s="1457"/>
      <c r="Z5" s="1457"/>
      <c r="AA5" s="1457"/>
      <c r="AB5" s="1457"/>
      <c r="AC5" s="1457"/>
      <c r="AD5" s="1457"/>
      <c r="AE5" s="1457"/>
      <c r="AF5" s="1457"/>
      <c r="AG5" s="1457"/>
      <c r="AH5" s="1457"/>
      <c r="AI5" s="1457"/>
      <c r="AJ5" s="1457"/>
      <c r="AK5" s="1457"/>
      <c r="AL5" s="504"/>
      <c r="AM5" s="504"/>
      <c r="AN5" s="504"/>
      <c r="AO5" s="504"/>
      <c r="AP5" s="504"/>
      <c r="AQ5" s="504"/>
      <c r="AR5" s="504"/>
      <c r="AS5" s="504"/>
      <c r="AT5" s="504"/>
      <c r="AU5" s="504"/>
      <c r="AV5" s="504"/>
      <c r="AW5" s="504"/>
      <c r="AX5" s="504"/>
      <c r="AY5" s="505"/>
    </row>
    <row r="6" spans="2:53" ht="19.5" customHeight="1">
      <c r="B6" s="1435" t="s">
        <v>287</v>
      </c>
      <c r="C6" s="1436"/>
      <c r="D6" s="1436"/>
      <c r="E6" s="1436"/>
      <c r="F6" s="1436"/>
      <c r="G6" s="1436"/>
      <c r="H6" s="1436"/>
      <c r="I6" s="1436"/>
      <c r="J6" s="1436"/>
      <c r="K6" s="1436"/>
      <c r="L6" s="1436"/>
      <c r="M6" s="1436"/>
      <c r="N6" s="1437"/>
      <c r="O6" s="1506"/>
      <c r="P6" s="1507"/>
      <c r="Q6" s="1507"/>
      <c r="R6" s="1507"/>
      <c r="S6" s="1507"/>
      <c r="T6" s="1507"/>
      <c r="U6" s="1507"/>
      <c r="V6" s="1507"/>
      <c r="W6" s="1507"/>
      <c r="X6" s="1507"/>
      <c r="Y6" s="1507"/>
      <c r="Z6" s="1507"/>
      <c r="AA6" s="1507"/>
      <c r="AB6" s="1507"/>
      <c r="AC6" s="1507"/>
      <c r="AD6" s="1507"/>
      <c r="AE6" s="1507"/>
      <c r="AF6" s="1507"/>
      <c r="AG6" s="1507"/>
      <c r="AH6" s="1507"/>
      <c r="AI6" s="1507"/>
      <c r="AJ6" s="1507"/>
      <c r="AK6" s="1507"/>
      <c r="AL6" s="1507"/>
      <c r="AM6" s="1507"/>
      <c r="AN6" s="1507"/>
      <c r="AO6" s="1507"/>
      <c r="AP6" s="1507"/>
      <c r="AQ6" s="1507"/>
      <c r="AR6" s="1507"/>
      <c r="AS6" s="1507"/>
      <c r="AT6" s="1507"/>
      <c r="AU6" s="1507"/>
      <c r="AV6" s="1507"/>
      <c r="AW6" s="1507"/>
      <c r="AX6" s="1507"/>
      <c r="AY6" s="1508"/>
    </row>
    <row r="7" spans="2:53" ht="19.5" customHeight="1">
      <c r="B7" s="1438"/>
      <c r="C7" s="1439"/>
      <c r="D7" s="1439"/>
      <c r="E7" s="1439"/>
      <c r="F7" s="1439"/>
      <c r="G7" s="1439"/>
      <c r="H7" s="1439"/>
      <c r="I7" s="1439"/>
      <c r="J7" s="1439"/>
      <c r="K7" s="1439"/>
      <c r="L7" s="1439"/>
      <c r="M7" s="1439"/>
      <c r="N7" s="1440"/>
      <c r="O7" s="1509"/>
      <c r="P7" s="1510"/>
      <c r="Q7" s="1510"/>
      <c r="R7" s="1510"/>
      <c r="S7" s="1510"/>
      <c r="T7" s="1510"/>
      <c r="U7" s="1510"/>
      <c r="V7" s="1510"/>
      <c r="W7" s="1510"/>
      <c r="X7" s="1510"/>
      <c r="Y7" s="1510"/>
      <c r="Z7" s="1510"/>
      <c r="AA7" s="1510"/>
      <c r="AB7" s="1510"/>
      <c r="AC7" s="1510"/>
      <c r="AD7" s="1510"/>
      <c r="AE7" s="1510"/>
      <c r="AF7" s="1510"/>
      <c r="AG7" s="1510"/>
      <c r="AH7" s="1510"/>
      <c r="AI7" s="1510"/>
      <c r="AJ7" s="1510"/>
      <c r="AK7" s="1510"/>
      <c r="AL7" s="1510"/>
      <c r="AM7" s="1510"/>
      <c r="AN7" s="1510"/>
      <c r="AO7" s="1510"/>
      <c r="AP7" s="1510"/>
      <c r="AQ7" s="1510"/>
      <c r="AR7" s="1510"/>
      <c r="AS7" s="1510"/>
      <c r="AT7" s="1510"/>
      <c r="AU7" s="1510"/>
      <c r="AV7" s="1510"/>
      <c r="AW7" s="1510"/>
      <c r="AX7" s="1510"/>
      <c r="AY7" s="1511"/>
    </row>
    <row r="8" spans="2:53" ht="19.5" customHeight="1">
      <c r="B8" s="1438"/>
      <c r="C8" s="1439"/>
      <c r="D8" s="1439"/>
      <c r="E8" s="1439"/>
      <c r="F8" s="1439"/>
      <c r="G8" s="1439"/>
      <c r="H8" s="1439"/>
      <c r="I8" s="1439"/>
      <c r="J8" s="1439"/>
      <c r="K8" s="1439"/>
      <c r="L8" s="1439"/>
      <c r="M8" s="1439"/>
      <c r="N8" s="1440"/>
      <c r="O8" s="1458" t="s">
        <v>288</v>
      </c>
      <c r="P8" s="1459"/>
      <c r="Q8" s="1459"/>
      <c r="R8" s="1459"/>
      <c r="S8" s="1459"/>
      <c r="T8" s="1459"/>
      <c r="U8" s="1459"/>
      <c r="V8" s="1459"/>
      <c r="W8" s="1459"/>
      <c r="X8" s="1459"/>
      <c r="Y8" s="1459"/>
      <c r="Z8" s="1459"/>
      <c r="AA8" s="1459"/>
      <c r="AB8" s="1460"/>
      <c r="AC8" s="1460"/>
      <c r="AD8" s="1460"/>
      <c r="AE8" s="1460"/>
      <c r="AF8" s="1460"/>
      <c r="AG8" s="1460"/>
      <c r="AH8" s="1460"/>
      <c r="AI8" s="1460"/>
      <c r="AJ8" s="1460"/>
      <c r="AK8" s="1460"/>
      <c r="AL8" s="1460"/>
      <c r="AM8" s="1460"/>
      <c r="AN8" s="1460"/>
      <c r="AO8" s="1460"/>
      <c r="AP8" s="1460"/>
      <c r="AQ8" s="1460"/>
      <c r="AR8" s="1460"/>
      <c r="AS8" s="1460"/>
      <c r="AT8" s="1460"/>
      <c r="AU8" s="1460"/>
      <c r="AV8" s="1460"/>
      <c r="AW8" s="1460"/>
      <c r="AX8" s="1460"/>
      <c r="AY8" s="1461"/>
    </row>
    <row r="9" spans="2:53" ht="15" customHeight="1">
      <c r="B9" s="1438"/>
      <c r="C9" s="1439"/>
      <c r="D9" s="1439"/>
      <c r="E9" s="1439"/>
      <c r="F9" s="1439"/>
      <c r="G9" s="1439"/>
      <c r="H9" s="1439"/>
      <c r="I9" s="1439"/>
      <c r="J9" s="1439"/>
      <c r="K9" s="1439"/>
      <c r="L9" s="1439"/>
      <c r="M9" s="1439"/>
      <c r="N9" s="1440"/>
      <c r="O9" s="506"/>
      <c r="P9" s="507"/>
      <c r="Q9" s="507"/>
      <c r="R9" s="507"/>
      <c r="S9" s="507"/>
      <c r="T9" s="507"/>
      <c r="U9" s="507"/>
      <c r="V9" s="507"/>
      <c r="W9" s="507"/>
      <c r="X9" s="507"/>
      <c r="Y9" s="507"/>
      <c r="Z9" s="508"/>
      <c r="AA9" s="508"/>
      <c r="AB9" s="508"/>
      <c r="AC9" s="508"/>
      <c r="AD9" s="508"/>
      <c r="AE9" s="508"/>
      <c r="AF9" s="508"/>
      <c r="AG9" s="508"/>
      <c r="AH9" s="508"/>
      <c r="AI9" s="508"/>
      <c r="AJ9" s="508"/>
      <c r="AK9" s="508"/>
      <c r="AL9" s="508"/>
      <c r="AM9" s="508"/>
      <c r="AN9" s="508"/>
      <c r="AO9" s="508"/>
      <c r="AP9" s="508"/>
      <c r="AQ9" s="508"/>
      <c r="AR9" s="508"/>
      <c r="AS9" s="508"/>
      <c r="AT9" s="508"/>
      <c r="AU9" s="508"/>
      <c r="AV9" s="508"/>
      <c r="AW9" s="508"/>
      <c r="AX9" s="508"/>
      <c r="AY9" s="509"/>
    </row>
    <row r="10" spans="2:53" ht="12.75" customHeight="1">
      <c r="B10" s="1441" t="s">
        <v>748</v>
      </c>
      <c r="C10" s="1442"/>
      <c r="D10" s="1442"/>
      <c r="E10" s="1442"/>
      <c r="F10" s="1442"/>
      <c r="G10" s="1442"/>
      <c r="H10" s="1442"/>
      <c r="I10" s="1442"/>
      <c r="J10" s="1442"/>
      <c r="K10" s="1442"/>
      <c r="L10" s="1442"/>
      <c r="M10" s="1442"/>
      <c r="N10" s="1443"/>
      <c r="O10" s="510"/>
      <c r="P10" s="511" t="s">
        <v>289</v>
      </c>
      <c r="Q10" s="512"/>
      <c r="R10" s="512"/>
      <c r="S10" s="512"/>
      <c r="T10" s="512"/>
      <c r="U10" s="512"/>
      <c r="V10" s="512"/>
      <c r="W10" s="512"/>
      <c r="X10" s="513"/>
      <c r="Y10" s="514"/>
      <c r="Z10" s="515"/>
      <c r="AA10" s="515"/>
      <c r="AB10" s="515"/>
      <c r="AC10" s="515"/>
      <c r="AD10" s="515"/>
      <c r="AE10" s="515"/>
      <c r="AF10" s="515"/>
      <c r="AG10" s="515"/>
      <c r="AH10" s="515"/>
      <c r="AI10" s="515"/>
      <c r="AJ10" s="515"/>
      <c r="AK10" s="515"/>
      <c r="AL10" s="515"/>
      <c r="AM10" s="514"/>
      <c r="AN10" s="514"/>
      <c r="AO10" s="514"/>
      <c r="AP10" s="514"/>
      <c r="AQ10" s="514"/>
      <c r="AR10" s="515"/>
      <c r="AS10" s="515"/>
      <c r="AT10" s="515"/>
      <c r="AU10" s="515"/>
      <c r="AV10" s="515"/>
      <c r="AW10" s="515"/>
      <c r="AX10" s="515"/>
      <c r="AY10" s="516"/>
    </row>
    <row r="11" spans="2:53" ht="12.75" customHeight="1">
      <c r="B11" s="1441"/>
      <c r="C11" s="1442"/>
      <c r="D11" s="1442"/>
      <c r="E11" s="1442"/>
      <c r="F11" s="1442"/>
      <c r="G11" s="1442"/>
      <c r="H11" s="1442"/>
      <c r="I11" s="1442"/>
      <c r="J11" s="1442"/>
      <c r="K11" s="1442"/>
      <c r="L11" s="1442"/>
      <c r="M11" s="1442"/>
      <c r="N11" s="1443"/>
      <c r="O11" s="510"/>
      <c r="P11" s="512"/>
      <c r="Q11" s="512"/>
      <c r="R11" s="512"/>
      <c r="S11" s="512"/>
      <c r="T11" s="512"/>
      <c r="U11" s="512"/>
      <c r="V11" s="512"/>
      <c r="W11" s="512"/>
      <c r="X11" s="513"/>
      <c r="Y11" s="514"/>
      <c r="Z11" s="515"/>
      <c r="AA11" s="515"/>
      <c r="AB11" s="515"/>
      <c r="AC11" s="515"/>
      <c r="AD11" s="515"/>
      <c r="AE11" s="515"/>
      <c r="AF11" s="515"/>
      <c r="AG11" s="515"/>
      <c r="AH11" s="515"/>
      <c r="AI11" s="515"/>
      <c r="AJ11" s="515"/>
      <c r="AK11" s="515"/>
      <c r="AL11" s="515"/>
      <c r="AM11" s="514"/>
      <c r="AN11" s="514"/>
      <c r="AO11" s="514"/>
      <c r="AP11" s="514"/>
      <c r="AQ11" s="514"/>
      <c r="AR11" s="515"/>
      <c r="AS11" s="515"/>
      <c r="AT11" s="515"/>
      <c r="AU11" s="515"/>
      <c r="AV11" s="515"/>
      <c r="AW11" s="515"/>
      <c r="AX11" s="515"/>
      <c r="AY11" s="516"/>
    </row>
    <row r="12" spans="2:53" ht="12.75" customHeight="1">
      <c r="B12" s="1441"/>
      <c r="C12" s="1442"/>
      <c r="D12" s="1442"/>
      <c r="E12" s="1442"/>
      <c r="F12" s="1442"/>
      <c r="G12" s="1442"/>
      <c r="H12" s="1442"/>
      <c r="I12" s="1442"/>
      <c r="J12" s="1442"/>
      <c r="K12" s="1442"/>
      <c r="L12" s="1442"/>
      <c r="M12" s="1442"/>
      <c r="N12" s="1443"/>
      <c r="O12" s="510"/>
      <c r="P12" s="517" t="s">
        <v>290</v>
      </c>
      <c r="Q12" s="515"/>
      <c r="R12" s="1466" t="str">
        <f>①申請書!AK6</f>
        <v>-</v>
      </c>
      <c r="S12" s="1466"/>
      <c r="T12" s="1466"/>
      <c r="U12" s="1466"/>
      <c r="V12" s="1466"/>
      <c r="W12" s="1466"/>
      <c r="X12" s="1466"/>
      <c r="Y12" s="1466"/>
      <c r="Z12" s="1465" t="s">
        <v>291</v>
      </c>
      <c r="AA12" s="1465"/>
      <c r="AB12" s="1465"/>
      <c r="AC12" s="1466">
        <f>①申請書!AI7</f>
        <v>0</v>
      </c>
      <c r="AD12" s="1466"/>
      <c r="AE12" s="1466"/>
      <c r="AF12" s="1466"/>
      <c r="AG12" s="1466"/>
      <c r="AH12" s="1466"/>
      <c r="AI12" s="1466"/>
      <c r="AJ12" s="1466"/>
      <c r="AK12" s="1466"/>
      <c r="AL12" s="1466"/>
      <c r="AM12" s="1466"/>
      <c r="AN12" s="1466"/>
      <c r="AO12" s="1466"/>
      <c r="AP12" s="1466"/>
      <c r="AQ12" s="1466"/>
      <c r="AR12" s="1466"/>
      <c r="AS12" s="1466"/>
      <c r="AT12" s="1466"/>
      <c r="AU12" s="1466"/>
      <c r="AV12" s="1466"/>
      <c r="AW12" s="1466"/>
      <c r="AX12" s="1466"/>
      <c r="AY12" s="516"/>
    </row>
    <row r="13" spans="2:53" ht="12.75" customHeight="1">
      <c r="B13" s="1444"/>
      <c r="C13" s="1445"/>
      <c r="D13" s="1445"/>
      <c r="E13" s="1445"/>
      <c r="F13" s="1445"/>
      <c r="G13" s="1445"/>
      <c r="H13" s="1445"/>
      <c r="I13" s="1445"/>
      <c r="J13" s="1445"/>
      <c r="K13" s="1445"/>
      <c r="L13" s="1445"/>
      <c r="M13" s="1445"/>
      <c r="N13" s="1446"/>
      <c r="O13" s="518"/>
      <c r="P13" s="519"/>
      <c r="Q13" s="519"/>
      <c r="R13" s="519"/>
      <c r="S13" s="519"/>
      <c r="T13" s="519"/>
      <c r="U13" s="519"/>
      <c r="V13" s="519"/>
      <c r="W13" s="519"/>
      <c r="X13" s="519"/>
      <c r="Y13" s="519"/>
      <c r="Z13" s="519"/>
      <c r="AA13" s="519"/>
      <c r="AB13" s="519"/>
      <c r="AC13" s="519"/>
      <c r="AD13" s="519"/>
      <c r="AE13" s="519"/>
      <c r="AF13" s="519"/>
      <c r="AG13" s="519"/>
      <c r="AH13" s="519"/>
      <c r="AI13" s="519"/>
      <c r="AJ13" s="519"/>
      <c r="AK13" s="519"/>
      <c r="AL13" s="519"/>
      <c r="AM13" s="519"/>
      <c r="AN13" s="519"/>
      <c r="AO13" s="519"/>
      <c r="AP13" s="519"/>
      <c r="AQ13" s="519"/>
      <c r="AR13" s="519"/>
      <c r="AS13" s="519"/>
      <c r="AT13" s="519"/>
      <c r="AU13" s="519"/>
      <c r="AV13" s="519"/>
      <c r="AW13" s="519"/>
      <c r="AX13" s="519"/>
      <c r="AY13" s="520"/>
    </row>
    <row r="14" spans="2:53" ht="15" customHeight="1">
      <c r="B14" s="266"/>
      <c r="C14" s="266"/>
      <c r="D14" s="266"/>
      <c r="E14" s="266"/>
      <c r="F14" s="266"/>
      <c r="G14" s="266"/>
      <c r="H14" s="266"/>
      <c r="I14" s="266"/>
      <c r="J14" s="266"/>
      <c r="K14" s="266"/>
      <c r="L14" s="266"/>
      <c r="M14" s="266"/>
      <c r="N14" s="266"/>
      <c r="O14" s="266"/>
      <c r="P14" s="266"/>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c r="AQ14" s="267"/>
      <c r="AR14" s="267"/>
      <c r="AS14" s="267"/>
      <c r="AT14" s="267"/>
      <c r="AU14" s="267"/>
      <c r="AV14" s="267"/>
      <c r="AW14" s="267"/>
      <c r="AX14" s="267"/>
      <c r="AY14" s="266"/>
      <c r="AZ14" s="43"/>
      <c r="BA14" s="43"/>
    </row>
    <row r="15" spans="2:53" ht="17.25">
      <c r="B15" s="1482" t="s">
        <v>292</v>
      </c>
      <c r="C15" s="1482"/>
      <c r="D15" s="1482"/>
      <c r="E15" s="1482"/>
      <c r="F15" s="1482"/>
      <c r="G15" s="1482"/>
      <c r="H15" s="1482"/>
      <c r="I15" s="1482"/>
      <c r="J15" s="1482"/>
      <c r="K15" s="1482"/>
      <c r="L15" s="1482"/>
      <c r="M15" s="1482"/>
      <c r="N15" s="1482"/>
      <c r="O15" s="1482"/>
      <c r="P15" s="1467" t="s">
        <v>209</v>
      </c>
      <c r="Q15" s="1468"/>
      <c r="R15" s="1468"/>
      <c r="S15" s="1468"/>
      <c r="T15" s="1469"/>
      <c r="U15" s="1467" t="s">
        <v>221</v>
      </c>
      <c r="V15" s="1468"/>
      <c r="W15" s="1468"/>
      <c r="X15" s="1468"/>
      <c r="Y15" s="1469"/>
      <c r="Z15" s="1467" t="s">
        <v>293</v>
      </c>
      <c r="AA15" s="1468"/>
      <c r="AB15" s="1468"/>
      <c r="AC15" s="1468"/>
      <c r="AD15" s="1469"/>
      <c r="AE15" s="268"/>
      <c r="AF15" s="268"/>
      <c r="AG15" s="268"/>
      <c r="AH15" s="268"/>
      <c r="AI15" s="268"/>
      <c r="AJ15" s="268"/>
      <c r="AK15" s="268"/>
      <c r="AL15" s="268"/>
      <c r="AM15" s="268"/>
      <c r="AN15" s="268"/>
      <c r="AO15" s="268"/>
      <c r="AP15" s="268"/>
      <c r="AQ15" s="268"/>
      <c r="AR15" s="268"/>
      <c r="AS15" s="268"/>
      <c r="AT15" s="268"/>
      <c r="AU15" s="269"/>
      <c r="AV15" s="269"/>
      <c r="AW15" s="269"/>
      <c r="AX15" s="268"/>
      <c r="AY15" s="270"/>
      <c r="AZ15" s="35"/>
      <c r="BA15" s="35"/>
    </row>
    <row r="16" spans="2:53" ht="16.5">
      <c r="B16" s="1483" t="s">
        <v>294</v>
      </c>
      <c r="C16" s="1483"/>
      <c r="D16" s="1483"/>
      <c r="E16" s="1483"/>
      <c r="F16" s="1483"/>
      <c r="G16" s="1483"/>
      <c r="H16" s="1483"/>
      <c r="I16" s="1483"/>
      <c r="J16" s="1483"/>
      <c r="K16" s="1483"/>
      <c r="L16" s="1483"/>
      <c r="M16" s="1483"/>
      <c r="N16" s="1483"/>
      <c r="O16" s="1483"/>
      <c r="P16" s="1453" t="s">
        <v>720</v>
      </c>
      <c r="Q16" s="1454"/>
      <c r="R16" s="1454"/>
      <c r="S16" s="1454"/>
      <c r="T16" s="1455"/>
      <c r="U16" s="1453" t="s">
        <v>65</v>
      </c>
      <c r="V16" s="1454"/>
      <c r="W16" s="1454"/>
      <c r="X16" s="1454"/>
      <c r="Y16" s="1455"/>
      <c r="Z16" s="1453" t="s">
        <v>654</v>
      </c>
      <c r="AA16" s="1454"/>
      <c r="AB16" s="1454"/>
      <c r="AC16" s="1454"/>
      <c r="AD16" s="1455"/>
      <c r="AE16" s="271"/>
      <c r="AF16" s="271"/>
      <c r="AG16" s="271"/>
      <c r="AH16" s="271"/>
      <c r="AI16" s="271"/>
      <c r="AJ16" s="271"/>
      <c r="AK16" s="271"/>
      <c r="AL16" s="271"/>
      <c r="AM16" s="271"/>
      <c r="AN16" s="271"/>
      <c r="AO16" s="271"/>
      <c r="AP16" s="271"/>
      <c r="AQ16" s="271"/>
      <c r="AR16" s="271"/>
      <c r="AS16" s="271"/>
      <c r="AT16" s="271"/>
      <c r="AU16" s="269"/>
      <c r="AV16" s="269"/>
      <c r="AW16" s="269"/>
      <c r="AX16" s="271"/>
      <c r="AY16" s="266"/>
      <c r="AZ16" s="43"/>
      <c r="BA16" s="43"/>
    </row>
    <row r="17" spans="2:61" ht="14.25">
      <c r="B17" s="1483" t="s">
        <v>295</v>
      </c>
      <c r="C17" s="1483"/>
      <c r="D17" s="1483"/>
      <c r="E17" s="1483"/>
      <c r="F17" s="1483"/>
      <c r="G17" s="1483"/>
      <c r="H17" s="1483"/>
      <c r="I17" s="1483"/>
      <c r="J17" s="1483"/>
      <c r="K17" s="1483"/>
      <c r="L17" s="1483"/>
      <c r="M17" s="1483"/>
      <c r="N17" s="1483"/>
      <c r="O17" s="1483"/>
      <c r="P17" s="1453" t="s">
        <v>90</v>
      </c>
      <c r="Q17" s="1454"/>
      <c r="R17" s="1454"/>
      <c r="S17" s="1454"/>
      <c r="T17" s="1455"/>
      <c r="U17" s="1453" t="s">
        <v>655</v>
      </c>
      <c r="V17" s="1454"/>
      <c r="W17" s="1454"/>
      <c r="X17" s="1454"/>
      <c r="Y17" s="1455"/>
      <c r="Z17" s="1453" t="s">
        <v>656</v>
      </c>
      <c r="AA17" s="1454"/>
      <c r="AB17" s="1454"/>
      <c r="AC17" s="1454"/>
      <c r="AD17" s="1455"/>
      <c r="AE17" s="272"/>
      <c r="AF17" s="272"/>
      <c r="AG17" s="272"/>
      <c r="AH17" s="273"/>
      <c r="AI17" s="273"/>
      <c r="AJ17" s="273"/>
      <c r="AK17" s="273"/>
      <c r="AL17" s="273"/>
      <c r="AM17" s="273"/>
      <c r="AN17" s="273"/>
      <c r="AO17" s="273"/>
      <c r="AP17" s="273"/>
      <c r="AQ17" s="273"/>
      <c r="AR17" s="273"/>
      <c r="AS17" s="273"/>
      <c r="AT17" s="273"/>
      <c r="AU17" s="273"/>
      <c r="AV17" s="273"/>
      <c r="AW17" s="273"/>
      <c r="AX17" s="273"/>
      <c r="AY17" s="274"/>
      <c r="AZ17" s="534"/>
      <c r="BA17" s="534"/>
    </row>
    <row r="18" spans="2:61" ht="14.25">
      <c r="B18" s="1483" t="s">
        <v>731</v>
      </c>
      <c r="C18" s="1483"/>
      <c r="D18" s="1483"/>
      <c r="E18" s="1483"/>
      <c r="F18" s="1483"/>
      <c r="G18" s="1483"/>
      <c r="H18" s="1483"/>
      <c r="I18" s="1483"/>
      <c r="J18" s="1483"/>
      <c r="K18" s="1483"/>
      <c r="L18" s="1483"/>
      <c r="M18" s="1483"/>
      <c r="N18" s="1483"/>
      <c r="O18" s="1483"/>
      <c r="P18" s="1516"/>
      <c r="Q18" s="1517"/>
      <c r="R18" s="1517"/>
      <c r="S18" s="1517"/>
      <c r="T18" s="1518"/>
      <c r="U18" s="1516"/>
      <c r="V18" s="1517"/>
      <c r="W18" s="1517"/>
      <c r="X18" s="1517"/>
      <c r="Y18" s="1518"/>
      <c r="Z18" s="1453" t="s">
        <v>657</v>
      </c>
      <c r="AA18" s="1454"/>
      <c r="AB18" s="1454"/>
      <c r="AC18" s="1454"/>
      <c r="AD18" s="1455"/>
      <c r="AE18" s="275"/>
      <c r="AF18" s="275"/>
      <c r="AG18" s="275"/>
      <c r="AH18" s="276"/>
      <c r="AI18" s="276"/>
      <c r="AJ18" s="276"/>
      <c r="AK18" s="276"/>
      <c r="AL18" s="276"/>
      <c r="AM18" s="276"/>
      <c r="AN18" s="276"/>
      <c r="AO18" s="276"/>
      <c r="AP18" s="276"/>
      <c r="AQ18" s="276"/>
      <c r="AR18" s="276"/>
      <c r="AS18" s="276"/>
      <c r="AT18" s="276"/>
      <c r="AU18" s="275"/>
      <c r="AV18" s="275"/>
      <c r="AW18" s="275"/>
      <c r="AX18" s="275"/>
      <c r="AY18" s="277"/>
      <c r="AZ18" s="535"/>
      <c r="BA18" s="535"/>
    </row>
    <row r="19" spans="2:61" ht="12" customHeight="1" thickBot="1">
      <c r="B19" s="535"/>
      <c r="C19" s="36"/>
      <c r="D19" s="535"/>
      <c r="E19" s="535"/>
      <c r="F19" s="535"/>
      <c r="G19" s="535"/>
      <c r="H19" s="535"/>
      <c r="I19" s="535"/>
      <c r="J19" s="535"/>
      <c r="K19" s="535"/>
      <c r="L19" s="535"/>
      <c r="M19" s="535"/>
      <c r="N19" s="535"/>
      <c r="O19" s="535"/>
      <c r="P19" s="535"/>
      <c r="Q19" s="535"/>
      <c r="R19" s="535"/>
      <c r="S19" s="535"/>
      <c r="T19" s="535"/>
      <c r="U19" s="535"/>
      <c r="V19" s="535"/>
      <c r="W19" s="535"/>
      <c r="X19" s="535"/>
      <c r="Y19" s="535"/>
      <c r="Z19" s="535"/>
      <c r="AA19" s="535"/>
      <c r="AB19" s="535"/>
      <c r="AC19" s="535"/>
      <c r="AD19" s="535"/>
      <c r="AE19" s="535"/>
      <c r="AF19" s="535"/>
      <c r="AG19" s="535"/>
      <c r="AH19" s="535"/>
      <c r="AI19" s="535"/>
      <c r="AJ19" s="535"/>
      <c r="AK19" s="535"/>
      <c r="AL19" s="535"/>
      <c r="AM19" s="535"/>
      <c r="AN19" s="535"/>
      <c r="AO19" s="535"/>
      <c r="AP19" s="535"/>
      <c r="AQ19" s="535"/>
      <c r="AR19" s="535"/>
      <c r="AS19" s="535"/>
      <c r="AT19" s="535"/>
      <c r="AU19" s="535"/>
      <c r="AV19" s="535"/>
      <c r="AW19" s="535"/>
      <c r="AX19" s="535"/>
      <c r="AY19" s="535"/>
      <c r="AZ19" s="535"/>
      <c r="BA19" s="535"/>
    </row>
    <row r="20" spans="2:61" ht="39" customHeight="1" thickBot="1">
      <c r="B20" s="1531" t="s">
        <v>296</v>
      </c>
      <c r="C20" s="1532"/>
      <c r="D20" s="1532"/>
      <c r="E20" s="1532"/>
      <c r="F20" s="1532"/>
      <c r="G20" s="1532"/>
      <c r="H20" s="1532"/>
      <c r="I20" s="1532"/>
      <c r="J20" s="1532"/>
      <c r="K20" s="1532"/>
      <c r="L20" s="1532"/>
      <c r="M20" s="1533"/>
      <c r="N20" s="1528"/>
      <c r="O20" s="1529"/>
      <c r="P20" s="1529"/>
      <c r="Q20" s="1529"/>
      <c r="R20" s="1529"/>
      <c r="S20" s="1529"/>
      <c r="T20" s="1529"/>
      <c r="U20" s="1529"/>
      <c r="V20" s="1529"/>
      <c r="W20" s="1529"/>
      <c r="X20" s="1529"/>
      <c r="Y20" s="1530"/>
      <c r="Z20" s="1534"/>
      <c r="AA20" s="1535"/>
      <c r="AB20" s="1535"/>
      <c r="AC20" s="1535"/>
      <c r="AD20" s="1535"/>
      <c r="AE20" s="1535"/>
      <c r="AF20" s="1535"/>
      <c r="AG20" s="1535"/>
      <c r="AH20" s="1535"/>
      <c r="AI20" s="1535"/>
      <c r="AJ20" s="1535"/>
      <c r="AK20" s="1536"/>
      <c r="AL20" s="538"/>
      <c r="AM20" s="536"/>
      <c r="AN20" s="536"/>
      <c r="AO20" s="536"/>
      <c r="AP20" s="536"/>
      <c r="AQ20" s="536"/>
      <c r="AR20" s="536"/>
      <c r="AS20" s="536"/>
      <c r="AT20" s="536"/>
      <c r="AU20" s="536"/>
      <c r="AV20" s="536"/>
      <c r="AW20" s="537"/>
      <c r="AX20" s="266"/>
      <c r="AZ20" s="266"/>
      <c r="BA20" s="591"/>
      <c r="BB20" s="1423" t="s">
        <v>169</v>
      </c>
      <c r="BC20" s="1423"/>
      <c r="BD20" s="1424" t="s">
        <v>170</v>
      </c>
      <c r="BE20" s="1425"/>
      <c r="BF20" s="1424" t="s">
        <v>305</v>
      </c>
      <c r="BG20" s="1426"/>
      <c r="BH20" s="1425"/>
      <c r="BI20" s="592" t="s">
        <v>751</v>
      </c>
    </row>
    <row r="21" spans="2:61" ht="15.75" customHeight="1">
      <c r="B21" s="1473" t="str">
        <f>①申請書!I34</f>
        <v>　月　日(　)</v>
      </c>
      <c r="C21" s="1474"/>
      <c r="D21" s="1474"/>
      <c r="E21" s="1474"/>
      <c r="F21" s="1474"/>
      <c r="G21" s="1474"/>
      <c r="H21" s="1474"/>
      <c r="I21" s="1474"/>
      <c r="J21" s="1474"/>
      <c r="K21" s="1474"/>
      <c r="L21" s="1474"/>
      <c r="M21" s="1475"/>
      <c r="N21" s="1432"/>
      <c r="O21" s="1430"/>
      <c r="P21" s="1430"/>
      <c r="Q21" s="1431" t="s">
        <v>297</v>
      </c>
      <c r="R21" s="1431"/>
      <c r="S21" s="1430"/>
      <c r="T21" s="1430"/>
      <c r="U21" s="278" t="s">
        <v>298</v>
      </c>
      <c r="V21" s="279"/>
      <c r="W21" s="280" t="s">
        <v>299</v>
      </c>
      <c r="X21" s="281"/>
      <c r="Y21" s="282"/>
      <c r="Z21" s="1432"/>
      <c r="AA21" s="1430"/>
      <c r="AB21" s="1430"/>
      <c r="AC21" s="1431" t="s">
        <v>297</v>
      </c>
      <c r="AD21" s="1431"/>
      <c r="AE21" s="1430"/>
      <c r="AF21" s="1430"/>
      <c r="AG21" s="1431" t="s">
        <v>298</v>
      </c>
      <c r="AH21" s="1431"/>
      <c r="AI21" s="280" t="s">
        <v>299</v>
      </c>
      <c r="AJ21" s="281"/>
      <c r="AK21" s="283"/>
      <c r="AL21" s="1432"/>
      <c r="AM21" s="1430"/>
      <c r="AN21" s="1430"/>
      <c r="AO21" s="1431" t="s">
        <v>297</v>
      </c>
      <c r="AP21" s="1431"/>
      <c r="AQ21" s="1430"/>
      <c r="AR21" s="1430"/>
      <c r="AS21" s="1431" t="s">
        <v>298</v>
      </c>
      <c r="AT21" s="1431"/>
      <c r="AU21" s="280" t="s">
        <v>299</v>
      </c>
      <c r="AV21" s="281"/>
      <c r="AW21" s="283"/>
      <c r="AX21" s="577"/>
      <c r="AY21" s="578"/>
      <c r="AZ21" s="579"/>
      <c r="BA21" s="593"/>
      <c r="BB21" s="594" t="s">
        <v>752</v>
      </c>
      <c r="BC21" s="594" t="s">
        <v>753</v>
      </c>
      <c r="BD21" s="594" t="s">
        <v>752</v>
      </c>
      <c r="BE21" s="594" t="s">
        <v>753</v>
      </c>
      <c r="BF21" s="594" t="s">
        <v>752</v>
      </c>
      <c r="BG21" s="594" t="s">
        <v>753</v>
      </c>
      <c r="BH21" s="594" t="s">
        <v>754</v>
      </c>
      <c r="BI21" s="595"/>
    </row>
    <row r="22" spans="2:61" ht="24" customHeight="1">
      <c r="B22" s="1476"/>
      <c r="C22" s="1477"/>
      <c r="D22" s="1477"/>
      <c r="E22" s="1477"/>
      <c r="F22" s="1477"/>
      <c r="G22" s="1477"/>
      <c r="H22" s="1477"/>
      <c r="I22" s="1477"/>
      <c r="J22" s="1477"/>
      <c r="K22" s="1477"/>
      <c r="L22" s="1477"/>
      <c r="M22" s="1478"/>
      <c r="N22" s="1484" t="s">
        <v>300</v>
      </c>
      <c r="O22" s="1428"/>
      <c r="P22" s="1429"/>
      <c r="Q22" s="1427" t="s">
        <v>301</v>
      </c>
      <c r="R22" s="1428"/>
      <c r="S22" s="1429"/>
      <c r="T22" s="1427"/>
      <c r="U22" s="1428"/>
      <c r="V22" s="1429"/>
      <c r="W22" s="1498" t="s">
        <v>302</v>
      </c>
      <c r="X22" s="1499"/>
      <c r="Y22" s="1500"/>
      <c r="Z22" s="1484" t="s">
        <v>300</v>
      </c>
      <c r="AA22" s="1428"/>
      <c r="AB22" s="1428"/>
      <c r="AC22" s="1427" t="s">
        <v>301</v>
      </c>
      <c r="AD22" s="1428"/>
      <c r="AE22" s="1429"/>
      <c r="AF22" s="1427" t="s">
        <v>303</v>
      </c>
      <c r="AG22" s="1428"/>
      <c r="AH22" s="1429"/>
      <c r="AI22" s="1498" t="s">
        <v>304</v>
      </c>
      <c r="AJ22" s="1499"/>
      <c r="AK22" s="1500"/>
      <c r="AL22" s="1484" t="s">
        <v>300</v>
      </c>
      <c r="AM22" s="1428"/>
      <c r="AN22" s="1428"/>
      <c r="AO22" s="1427" t="s">
        <v>301</v>
      </c>
      <c r="AP22" s="1428"/>
      <c r="AQ22" s="1429"/>
      <c r="AR22" s="1488" t="s">
        <v>713</v>
      </c>
      <c r="AS22" s="1489"/>
      <c r="AT22" s="1490"/>
      <c r="AU22" s="1498" t="s">
        <v>304</v>
      </c>
      <c r="AV22" s="1499"/>
      <c r="AW22" s="1500"/>
      <c r="AX22" s="1537"/>
      <c r="AY22" s="1538"/>
      <c r="AZ22" s="1538"/>
      <c r="BA22" s="596" t="s">
        <v>755</v>
      </c>
      <c r="BB22" s="597">
        <v>500</v>
      </c>
      <c r="BC22" s="597">
        <v>650</v>
      </c>
      <c r="BD22" s="597">
        <v>600</v>
      </c>
      <c r="BE22" s="597">
        <v>720</v>
      </c>
      <c r="BF22" s="597">
        <v>840</v>
      </c>
      <c r="BG22" s="597">
        <v>1320</v>
      </c>
      <c r="BH22" s="597">
        <v>1440</v>
      </c>
      <c r="BI22" s="595"/>
    </row>
    <row r="23" spans="2:61" ht="17.25" customHeight="1" thickBot="1">
      <c r="B23" s="1479"/>
      <c r="C23" s="1480"/>
      <c r="D23" s="1480"/>
      <c r="E23" s="1480"/>
      <c r="F23" s="1480"/>
      <c r="G23" s="1480"/>
      <c r="H23" s="1480"/>
      <c r="I23" s="1480"/>
      <c r="J23" s="1480"/>
      <c r="K23" s="1480"/>
      <c r="L23" s="1480"/>
      <c r="M23" s="1481"/>
      <c r="N23" s="1491"/>
      <c r="O23" s="1486"/>
      <c r="P23" s="1487"/>
      <c r="Q23" s="1485"/>
      <c r="R23" s="1486"/>
      <c r="S23" s="1487"/>
      <c r="T23" s="1495"/>
      <c r="U23" s="1496"/>
      <c r="V23" s="1497"/>
      <c r="W23" s="1470"/>
      <c r="X23" s="1471"/>
      <c r="Y23" s="1472"/>
      <c r="Z23" s="1491"/>
      <c r="AA23" s="1486"/>
      <c r="AB23" s="1486"/>
      <c r="AC23" s="1485"/>
      <c r="AD23" s="1486"/>
      <c r="AE23" s="1487"/>
      <c r="AF23" s="1470"/>
      <c r="AG23" s="1471"/>
      <c r="AH23" s="1504"/>
      <c r="AI23" s="1471"/>
      <c r="AJ23" s="1471"/>
      <c r="AK23" s="1472"/>
      <c r="AL23" s="1491"/>
      <c r="AM23" s="1486"/>
      <c r="AN23" s="1486"/>
      <c r="AO23" s="1485"/>
      <c r="AP23" s="1486"/>
      <c r="AQ23" s="1487"/>
      <c r="AR23" s="1485"/>
      <c r="AS23" s="1486"/>
      <c r="AT23" s="1487"/>
      <c r="AU23" s="1470"/>
      <c r="AV23" s="1471"/>
      <c r="AW23" s="1472"/>
      <c r="AX23" s="580"/>
      <c r="AY23" s="567"/>
      <c r="AZ23" s="567"/>
      <c r="BA23" s="567"/>
      <c r="BB23" s="585">
        <f>BB22*N23</f>
        <v>0</v>
      </c>
      <c r="BC23" s="585">
        <f>BC22*Q23</f>
        <v>0</v>
      </c>
      <c r="BD23" s="585">
        <f>BD22*Z23</f>
        <v>0</v>
      </c>
      <c r="BE23" s="585">
        <f>BE22*AC23</f>
        <v>0</v>
      </c>
      <c r="BF23" s="25">
        <f>BF22*AL23</f>
        <v>0</v>
      </c>
      <c r="BG23" s="25">
        <f>BG22*AO23</f>
        <v>0</v>
      </c>
      <c r="BH23" s="25">
        <f>BH22*AR23</f>
        <v>0</v>
      </c>
      <c r="BI23" s="25">
        <f>SUM(BB23:BH23)</f>
        <v>0</v>
      </c>
    </row>
    <row r="24" spans="2:61" ht="15.75" customHeight="1">
      <c r="B24" s="1473" t="str">
        <f>①申請書!R34</f>
        <v>　月　日(　)</v>
      </c>
      <c r="C24" s="1474"/>
      <c r="D24" s="1474"/>
      <c r="E24" s="1474"/>
      <c r="F24" s="1474"/>
      <c r="G24" s="1474"/>
      <c r="H24" s="1474"/>
      <c r="I24" s="1474"/>
      <c r="J24" s="1474"/>
      <c r="K24" s="1474"/>
      <c r="L24" s="1474"/>
      <c r="M24" s="1475"/>
      <c r="N24" s="1432"/>
      <c r="O24" s="1430"/>
      <c r="P24" s="1430"/>
      <c r="Q24" s="1431" t="s">
        <v>297</v>
      </c>
      <c r="R24" s="1431"/>
      <c r="S24" s="1430"/>
      <c r="T24" s="1430"/>
      <c r="U24" s="278" t="s">
        <v>298</v>
      </c>
      <c r="V24" s="279"/>
      <c r="W24" s="280" t="s">
        <v>299</v>
      </c>
      <c r="X24" s="281"/>
      <c r="Y24" s="282"/>
      <c r="Z24" s="1432"/>
      <c r="AA24" s="1430"/>
      <c r="AB24" s="1430"/>
      <c r="AC24" s="1431" t="s">
        <v>297</v>
      </c>
      <c r="AD24" s="1431"/>
      <c r="AE24" s="1430"/>
      <c r="AF24" s="1430"/>
      <c r="AG24" s="1431" t="s">
        <v>298</v>
      </c>
      <c r="AH24" s="1492"/>
      <c r="AI24" s="280" t="s">
        <v>299</v>
      </c>
      <c r="AJ24" s="281"/>
      <c r="AK24" s="283"/>
      <c r="AL24" s="1432"/>
      <c r="AM24" s="1430"/>
      <c r="AN24" s="1430"/>
      <c r="AO24" s="1431" t="s">
        <v>297</v>
      </c>
      <c r="AP24" s="1431"/>
      <c r="AQ24" s="1430"/>
      <c r="AR24" s="1430"/>
      <c r="AS24" s="1431" t="s">
        <v>298</v>
      </c>
      <c r="AT24" s="1431"/>
      <c r="AU24" s="280" t="s">
        <v>299</v>
      </c>
      <c r="AV24" s="281"/>
      <c r="AW24" s="283"/>
      <c r="AX24" s="581"/>
      <c r="AY24" s="582"/>
      <c r="AZ24" s="583"/>
      <c r="BA24" s="583" t="s">
        <v>756</v>
      </c>
      <c r="BB24" s="598"/>
      <c r="BC24" s="598"/>
      <c r="BD24" s="598"/>
      <c r="BE24" s="598"/>
      <c r="BF24" s="586"/>
      <c r="BG24" s="586"/>
      <c r="BH24" s="586"/>
      <c r="BI24" s="586"/>
    </row>
    <row r="25" spans="2:61" ht="24" customHeight="1">
      <c r="B25" s="1476"/>
      <c r="C25" s="1477"/>
      <c r="D25" s="1477"/>
      <c r="E25" s="1477"/>
      <c r="F25" s="1477"/>
      <c r="G25" s="1477"/>
      <c r="H25" s="1477"/>
      <c r="I25" s="1477"/>
      <c r="J25" s="1477"/>
      <c r="K25" s="1477"/>
      <c r="L25" s="1477"/>
      <c r="M25" s="1478"/>
      <c r="N25" s="1484" t="s">
        <v>300</v>
      </c>
      <c r="O25" s="1428"/>
      <c r="P25" s="1428"/>
      <c r="Q25" s="1427" t="s">
        <v>301</v>
      </c>
      <c r="R25" s="1428"/>
      <c r="S25" s="1429"/>
      <c r="T25" s="1427"/>
      <c r="U25" s="1428"/>
      <c r="V25" s="1429"/>
      <c r="W25" s="1498" t="s">
        <v>304</v>
      </c>
      <c r="X25" s="1499"/>
      <c r="Y25" s="1500"/>
      <c r="Z25" s="1484" t="s">
        <v>300</v>
      </c>
      <c r="AA25" s="1428"/>
      <c r="AB25" s="1428"/>
      <c r="AC25" s="1427" t="s">
        <v>301</v>
      </c>
      <c r="AD25" s="1428"/>
      <c r="AE25" s="1429"/>
      <c r="AF25" s="1427" t="s">
        <v>303</v>
      </c>
      <c r="AG25" s="1428"/>
      <c r="AH25" s="1429"/>
      <c r="AI25" s="1499" t="s">
        <v>304</v>
      </c>
      <c r="AJ25" s="1499"/>
      <c r="AK25" s="1500"/>
      <c r="AL25" s="1484" t="s">
        <v>300</v>
      </c>
      <c r="AM25" s="1428"/>
      <c r="AN25" s="1428"/>
      <c r="AO25" s="1427" t="s">
        <v>301</v>
      </c>
      <c r="AP25" s="1428"/>
      <c r="AQ25" s="1429"/>
      <c r="AR25" s="1488" t="s">
        <v>714</v>
      </c>
      <c r="AS25" s="1489"/>
      <c r="AT25" s="1490"/>
      <c r="AU25" s="1498" t="s">
        <v>304</v>
      </c>
      <c r="AV25" s="1499"/>
      <c r="AW25" s="1500"/>
      <c r="AX25" s="1519"/>
      <c r="AY25" s="1512"/>
      <c r="AZ25" s="1512"/>
      <c r="BA25" s="587"/>
      <c r="BB25" s="598"/>
      <c r="BC25" s="598"/>
      <c r="BD25" s="598"/>
      <c r="BE25" s="598"/>
      <c r="BF25" s="586"/>
      <c r="BG25" s="586"/>
      <c r="BH25" s="586"/>
      <c r="BI25" s="586"/>
    </row>
    <row r="26" spans="2:61" ht="17.25" customHeight="1" thickBot="1">
      <c r="B26" s="1479"/>
      <c r="C26" s="1480"/>
      <c r="D26" s="1480"/>
      <c r="E26" s="1480"/>
      <c r="F26" s="1480"/>
      <c r="G26" s="1480"/>
      <c r="H26" s="1480"/>
      <c r="I26" s="1480"/>
      <c r="J26" s="1480"/>
      <c r="K26" s="1480"/>
      <c r="L26" s="1480"/>
      <c r="M26" s="1481"/>
      <c r="N26" s="1491"/>
      <c r="O26" s="1486"/>
      <c r="P26" s="1487"/>
      <c r="Q26" s="1485"/>
      <c r="R26" s="1486"/>
      <c r="S26" s="1487"/>
      <c r="T26" s="1495"/>
      <c r="U26" s="1496"/>
      <c r="V26" s="1497"/>
      <c r="W26" s="1470"/>
      <c r="X26" s="1471"/>
      <c r="Y26" s="1472"/>
      <c r="Z26" s="1491"/>
      <c r="AA26" s="1486"/>
      <c r="AB26" s="1486"/>
      <c r="AC26" s="1485"/>
      <c r="AD26" s="1486"/>
      <c r="AE26" s="1487"/>
      <c r="AF26" s="1470"/>
      <c r="AG26" s="1471"/>
      <c r="AH26" s="1504"/>
      <c r="AI26" s="1471"/>
      <c r="AJ26" s="1471"/>
      <c r="AK26" s="1472"/>
      <c r="AL26" s="1491"/>
      <c r="AM26" s="1486"/>
      <c r="AN26" s="1486"/>
      <c r="AO26" s="1485"/>
      <c r="AP26" s="1486"/>
      <c r="AQ26" s="1487"/>
      <c r="AR26" s="1485"/>
      <c r="AS26" s="1486"/>
      <c r="AT26" s="1487"/>
      <c r="AU26" s="1470"/>
      <c r="AV26" s="1471"/>
      <c r="AW26" s="1472"/>
      <c r="AX26" s="580"/>
      <c r="AY26" s="567"/>
      <c r="AZ26" s="567"/>
      <c r="BA26" s="567"/>
      <c r="BB26" s="585">
        <f>BB22*N26</f>
        <v>0</v>
      </c>
      <c r="BC26" s="585">
        <f>BC22*Q26</f>
        <v>0</v>
      </c>
      <c r="BD26" s="585">
        <f>BD22*Z26</f>
        <v>0</v>
      </c>
      <c r="BE26" s="585">
        <f>BE22*AC26</f>
        <v>0</v>
      </c>
      <c r="BF26" s="25">
        <f>BF22*AL26</f>
        <v>0</v>
      </c>
      <c r="BG26" s="25">
        <f>BG22*AO26</f>
        <v>0</v>
      </c>
      <c r="BH26" s="25">
        <f>BH22*AR26</f>
        <v>0</v>
      </c>
      <c r="BI26" s="25">
        <f>SUM(BB26:BH26)</f>
        <v>0</v>
      </c>
    </row>
    <row r="27" spans="2:61" ht="15.75" customHeight="1">
      <c r="B27" s="1473" t="str">
        <f>①申請書!AA34</f>
        <v>　月　日(　)</v>
      </c>
      <c r="C27" s="1474"/>
      <c r="D27" s="1474"/>
      <c r="E27" s="1474"/>
      <c r="F27" s="1474"/>
      <c r="G27" s="1474"/>
      <c r="H27" s="1474"/>
      <c r="I27" s="1474"/>
      <c r="J27" s="1474"/>
      <c r="K27" s="1474"/>
      <c r="L27" s="1474"/>
      <c r="M27" s="1475"/>
      <c r="N27" s="1432"/>
      <c r="O27" s="1430"/>
      <c r="P27" s="1430"/>
      <c r="Q27" s="1431" t="s">
        <v>297</v>
      </c>
      <c r="R27" s="1431"/>
      <c r="S27" s="1430"/>
      <c r="T27" s="1430"/>
      <c r="U27" s="278" t="s">
        <v>298</v>
      </c>
      <c r="V27" s="279"/>
      <c r="W27" s="280" t="s">
        <v>299</v>
      </c>
      <c r="X27" s="281"/>
      <c r="Y27" s="282"/>
      <c r="Z27" s="1432"/>
      <c r="AA27" s="1430"/>
      <c r="AB27" s="1430"/>
      <c r="AC27" s="1431" t="s">
        <v>297</v>
      </c>
      <c r="AD27" s="1431"/>
      <c r="AE27" s="1430"/>
      <c r="AF27" s="1430"/>
      <c r="AG27" s="1431" t="s">
        <v>298</v>
      </c>
      <c r="AH27" s="1492"/>
      <c r="AI27" s="280" t="s">
        <v>299</v>
      </c>
      <c r="AJ27" s="281"/>
      <c r="AK27" s="283"/>
      <c r="AL27" s="1432"/>
      <c r="AM27" s="1430"/>
      <c r="AN27" s="1430"/>
      <c r="AO27" s="1431" t="s">
        <v>297</v>
      </c>
      <c r="AP27" s="1431"/>
      <c r="AQ27" s="1430"/>
      <c r="AR27" s="1430"/>
      <c r="AS27" s="1431" t="s">
        <v>298</v>
      </c>
      <c r="AT27" s="1431"/>
      <c r="AU27" s="280" t="s">
        <v>299</v>
      </c>
      <c r="AV27" s="281"/>
      <c r="AW27" s="283"/>
      <c r="AX27" s="584"/>
      <c r="AY27" s="582"/>
      <c r="AZ27" s="583"/>
      <c r="BA27" s="583"/>
      <c r="BB27" s="585"/>
      <c r="BC27" s="585"/>
      <c r="BD27" s="585"/>
      <c r="BE27" s="585"/>
      <c r="BF27" s="25"/>
      <c r="BG27" s="25"/>
      <c r="BH27" s="25"/>
      <c r="BI27" s="25"/>
    </row>
    <row r="28" spans="2:61" ht="24" customHeight="1">
      <c r="B28" s="1476"/>
      <c r="C28" s="1477"/>
      <c r="D28" s="1477"/>
      <c r="E28" s="1477"/>
      <c r="F28" s="1477"/>
      <c r="G28" s="1477"/>
      <c r="H28" s="1477"/>
      <c r="I28" s="1477"/>
      <c r="J28" s="1477"/>
      <c r="K28" s="1477"/>
      <c r="L28" s="1477"/>
      <c r="M28" s="1478"/>
      <c r="N28" s="1484" t="s">
        <v>300</v>
      </c>
      <c r="O28" s="1428"/>
      <c r="P28" s="1428"/>
      <c r="Q28" s="1427" t="s">
        <v>301</v>
      </c>
      <c r="R28" s="1428"/>
      <c r="S28" s="1429"/>
      <c r="T28" s="1427"/>
      <c r="U28" s="1428"/>
      <c r="V28" s="1429"/>
      <c r="W28" s="1498" t="s">
        <v>304</v>
      </c>
      <c r="X28" s="1499"/>
      <c r="Y28" s="1500"/>
      <c r="Z28" s="1484" t="s">
        <v>300</v>
      </c>
      <c r="AA28" s="1428"/>
      <c r="AB28" s="1428"/>
      <c r="AC28" s="1427" t="s">
        <v>301</v>
      </c>
      <c r="AD28" s="1428"/>
      <c r="AE28" s="1429"/>
      <c r="AF28" s="1427" t="s">
        <v>303</v>
      </c>
      <c r="AG28" s="1428"/>
      <c r="AH28" s="1429"/>
      <c r="AI28" s="1499" t="s">
        <v>304</v>
      </c>
      <c r="AJ28" s="1499"/>
      <c r="AK28" s="1500"/>
      <c r="AL28" s="1484" t="s">
        <v>300</v>
      </c>
      <c r="AM28" s="1428"/>
      <c r="AN28" s="1428"/>
      <c r="AO28" s="1427" t="s">
        <v>301</v>
      </c>
      <c r="AP28" s="1428"/>
      <c r="AQ28" s="1429"/>
      <c r="AR28" s="1488" t="s">
        <v>714</v>
      </c>
      <c r="AS28" s="1489"/>
      <c r="AT28" s="1490"/>
      <c r="AU28" s="1498" t="s">
        <v>304</v>
      </c>
      <c r="AV28" s="1499"/>
      <c r="AW28" s="1500"/>
      <c r="AX28" s="1512"/>
      <c r="AY28" s="1512"/>
      <c r="AZ28" s="1512"/>
      <c r="BA28" s="587"/>
      <c r="BB28" s="585"/>
      <c r="BC28" s="585"/>
      <c r="BD28" s="585"/>
      <c r="BE28" s="585"/>
      <c r="BF28" s="25"/>
      <c r="BG28" s="25"/>
      <c r="BH28" s="25"/>
      <c r="BI28" s="25"/>
    </row>
    <row r="29" spans="2:61" ht="18.75" customHeight="1" thickBot="1">
      <c r="B29" s="1479"/>
      <c r="C29" s="1480"/>
      <c r="D29" s="1480"/>
      <c r="E29" s="1480"/>
      <c r="F29" s="1480"/>
      <c r="G29" s="1480"/>
      <c r="H29" s="1480"/>
      <c r="I29" s="1480"/>
      <c r="J29" s="1480"/>
      <c r="K29" s="1480"/>
      <c r="L29" s="1480"/>
      <c r="M29" s="1481"/>
      <c r="N29" s="1505"/>
      <c r="O29" s="1502"/>
      <c r="P29" s="1503"/>
      <c r="Q29" s="1501"/>
      <c r="R29" s="1502"/>
      <c r="S29" s="1503"/>
      <c r="T29" s="1513"/>
      <c r="U29" s="1514"/>
      <c r="V29" s="1515"/>
      <c r="W29" s="1470"/>
      <c r="X29" s="1471"/>
      <c r="Y29" s="1472"/>
      <c r="Z29" s="1505"/>
      <c r="AA29" s="1502"/>
      <c r="AB29" s="1502"/>
      <c r="AC29" s="1501"/>
      <c r="AD29" s="1502"/>
      <c r="AE29" s="1503"/>
      <c r="AF29" s="1470"/>
      <c r="AG29" s="1471"/>
      <c r="AH29" s="1504"/>
      <c r="AI29" s="1471"/>
      <c r="AJ29" s="1471"/>
      <c r="AK29" s="1472"/>
      <c r="AL29" s="1505"/>
      <c r="AM29" s="1502"/>
      <c r="AN29" s="1502"/>
      <c r="AO29" s="1501"/>
      <c r="AP29" s="1502"/>
      <c r="AQ29" s="1503"/>
      <c r="AR29" s="1501"/>
      <c r="AS29" s="1502"/>
      <c r="AT29" s="1503"/>
      <c r="AU29" s="1470"/>
      <c r="AV29" s="1471"/>
      <c r="AW29" s="1472"/>
      <c r="AX29" s="567"/>
      <c r="AY29" s="567"/>
      <c r="AZ29" s="567"/>
      <c r="BA29" s="567"/>
      <c r="BB29" s="585">
        <f>BB22*N29</f>
        <v>0</v>
      </c>
      <c r="BC29" s="585">
        <f>BC22*Q29</f>
        <v>0</v>
      </c>
      <c r="BD29" s="585">
        <f>BD22*Z29</f>
        <v>0</v>
      </c>
      <c r="BE29" s="585">
        <f>BE22*AC29</f>
        <v>0</v>
      </c>
      <c r="BF29" s="25">
        <f>BF22*AL29</f>
        <v>0</v>
      </c>
      <c r="BG29" s="25">
        <f>BG22*AO29</f>
        <v>0</v>
      </c>
      <c r="BH29" s="25">
        <f>BH22*AR29</f>
        <v>0</v>
      </c>
      <c r="BI29" s="25">
        <f>SUM(BB29:BH29)</f>
        <v>0</v>
      </c>
    </row>
    <row r="30" spans="2:61" ht="15.75" customHeight="1">
      <c r="B30" s="1473" t="str">
        <f>①申請書!AJ34</f>
        <v>　月　日(　)</v>
      </c>
      <c r="C30" s="1474"/>
      <c r="D30" s="1474"/>
      <c r="E30" s="1474"/>
      <c r="F30" s="1474"/>
      <c r="G30" s="1474"/>
      <c r="H30" s="1474"/>
      <c r="I30" s="1474"/>
      <c r="J30" s="1474"/>
      <c r="K30" s="1474"/>
      <c r="L30" s="1474"/>
      <c r="M30" s="1475"/>
      <c r="N30" s="1432"/>
      <c r="O30" s="1430"/>
      <c r="P30" s="1430"/>
      <c r="Q30" s="1431" t="s">
        <v>297</v>
      </c>
      <c r="R30" s="1431"/>
      <c r="S30" s="1430"/>
      <c r="T30" s="1430"/>
      <c r="U30" s="278" t="s">
        <v>298</v>
      </c>
      <c r="V30" s="279"/>
      <c r="W30" s="280" t="s">
        <v>299</v>
      </c>
      <c r="X30" s="281"/>
      <c r="Y30" s="282"/>
      <c r="Z30" s="1432"/>
      <c r="AA30" s="1430"/>
      <c r="AB30" s="1430"/>
      <c r="AC30" s="1431" t="s">
        <v>297</v>
      </c>
      <c r="AD30" s="1431"/>
      <c r="AE30" s="1430"/>
      <c r="AF30" s="1430"/>
      <c r="AG30" s="1431" t="s">
        <v>298</v>
      </c>
      <c r="AH30" s="1492"/>
      <c r="AI30" s="280" t="s">
        <v>299</v>
      </c>
      <c r="AJ30" s="281"/>
      <c r="AK30" s="283"/>
      <c r="AL30" s="1432"/>
      <c r="AM30" s="1430"/>
      <c r="AN30" s="1430"/>
      <c r="AO30" s="1431" t="s">
        <v>297</v>
      </c>
      <c r="AP30" s="1431"/>
      <c r="AQ30" s="1430"/>
      <c r="AR30" s="1430"/>
      <c r="AS30" s="1431" t="s">
        <v>298</v>
      </c>
      <c r="AT30" s="1431"/>
      <c r="AU30" s="280" t="s">
        <v>299</v>
      </c>
      <c r="AV30" s="281"/>
      <c r="AW30" s="283"/>
      <c r="AX30" s="584"/>
      <c r="AY30" s="582"/>
      <c r="AZ30" s="583"/>
      <c r="BA30" s="583"/>
      <c r="BB30" s="585"/>
      <c r="BC30" s="585"/>
      <c r="BD30" s="585"/>
      <c r="BE30" s="585"/>
      <c r="BF30" s="25"/>
      <c r="BG30" s="25"/>
      <c r="BH30" s="25"/>
      <c r="BI30" s="25"/>
    </row>
    <row r="31" spans="2:61" ht="24" customHeight="1">
      <c r="B31" s="1476"/>
      <c r="C31" s="1477"/>
      <c r="D31" s="1477"/>
      <c r="E31" s="1477"/>
      <c r="F31" s="1477"/>
      <c r="G31" s="1477"/>
      <c r="H31" s="1477"/>
      <c r="I31" s="1477"/>
      <c r="J31" s="1477"/>
      <c r="K31" s="1477"/>
      <c r="L31" s="1477"/>
      <c r="M31" s="1478"/>
      <c r="N31" s="1484" t="s">
        <v>300</v>
      </c>
      <c r="O31" s="1428"/>
      <c r="P31" s="1428"/>
      <c r="Q31" s="1427" t="s">
        <v>301</v>
      </c>
      <c r="R31" s="1428"/>
      <c r="S31" s="1429"/>
      <c r="T31" s="1427"/>
      <c r="U31" s="1428"/>
      <c r="V31" s="1429"/>
      <c r="W31" s="1498" t="s">
        <v>304</v>
      </c>
      <c r="X31" s="1499"/>
      <c r="Y31" s="1500"/>
      <c r="Z31" s="1484" t="s">
        <v>300</v>
      </c>
      <c r="AA31" s="1428"/>
      <c r="AB31" s="1428"/>
      <c r="AC31" s="1427" t="s">
        <v>301</v>
      </c>
      <c r="AD31" s="1428"/>
      <c r="AE31" s="1429"/>
      <c r="AF31" s="1427" t="s">
        <v>303</v>
      </c>
      <c r="AG31" s="1428"/>
      <c r="AH31" s="1429"/>
      <c r="AI31" s="1499" t="s">
        <v>304</v>
      </c>
      <c r="AJ31" s="1499"/>
      <c r="AK31" s="1500"/>
      <c r="AL31" s="1484" t="s">
        <v>300</v>
      </c>
      <c r="AM31" s="1428"/>
      <c r="AN31" s="1428"/>
      <c r="AO31" s="1427" t="s">
        <v>301</v>
      </c>
      <c r="AP31" s="1428"/>
      <c r="AQ31" s="1429"/>
      <c r="AR31" s="1488" t="s">
        <v>714</v>
      </c>
      <c r="AS31" s="1489"/>
      <c r="AT31" s="1490"/>
      <c r="AU31" s="1498" t="s">
        <v>304</v>
      </c>
      <c r="AV31" s="1499"/>
      <c r="AW31" s="1500"/>
      <c r="AX31" s="567"/>
      <c r="AY31" s="567"/>
      <c r="AZ31" s="567"/>
      <c r="BA31" s="567"/>
      <c r="BB31" s="585"/>
      <c r="BC31" s="585"/>
      <c r="BD31" s="585"/>
      <c r="BE31" s="585"/>
      <c r="BF31" s="25"/>
      <c r="BG31" s="25"/>
      <c r="BH31" s="25"/>
      <c r="BI31" s="25"/>
    </row>
    <row r="32" spans="2:61" ht="18" customHeight="1" thickBot="1">
      <c r="B32" s="1479"/>
      <c r="C32" s="1480"/>
      <c r="D32" s="1480"/>
      <c r="E32" s="1480"/>
      <c r="F32" s="1480"/>
      <c r="G32" s="1480"/>
      <c r="H32" s="1480"/>
      <c r="I32" s="1480"/>
      <c r="J32" s="1480"/>
      <c r="K32" s="1480"/>
      <c r="L32" s="1480"/>
      <c r="M32" s="1481"/>
      <c r="N32" s="1491"/>
      <c r="O32" s="1486"/>
      <c r="P32" s="1487"/>
      <c r="Q32" s="1485"/>
      <c r="R32" s="1486"/>
      <c r="S32" s="1487"/>
      <c r="T32" s="1495"/>
      <c r="U32" s="1496"/>
      <c r="V32" s="1497"/>
      <c r="W32" s="1470"/>
      <c r="X32" s="1471"/>
      <c r="Y32" s="1472"/>
      <c r="Z32" s="1491"/>
      <c r="AA32" s="1486"/>
      <c r="AB32" s="1486"/>
      <c r="AC32" s="1485"/>
      <c r="AD32" s="1486"/>
      <c r="AE32" s="1487"/>
      <c r="AF32" s="1470"/>
      <c r="AG32" s="1471"/>
      <c r="AH32" s="1504"/>
      <c r="AI32" s="1471"/>
      <c r="AJ32" s="1471"/>
      <c r="AK32" s="1472"/>
      <c r="AL32" s="1491"/>
      <c r="AM32" s="1486"/>
      <c r="AN32" s="1486"/>
      <c r="AO32" s="1485"/>
      <c r="AP32" s="1486"/>
      <c r="AQ32" s="1487"/>
      <c r="AR32" s="1485"/>
      <c r="AS32" s="1486"/>
      <c r="AT32" s="1487"/>
      <c r="AU32" s="1470"/>
      <c r="AV32" s="1471"/>
      <c r="AW32" s="1472"/>
      <c r="AX32" s="567"/>
      <c r="AY32" s="567"/>
      <c r="AZ32" s="567"/>
      <c r="BA32" s="567"/>
      <c r="BB32" s="585">
        <f>BB22*N32</f>
        <v>0</v>
      </c>
      <c r="BC32" s="585">
        <f>BC22*Q32</f>
        <v>0</v>
      </c>
      <c r="BD32" s="585">
        <f>BD22*Z32</f>
        <v>0</v>
      </c>
      <c r="BE32" s="585">
        <f>BE22*AC32</f>
        <v>0</v>
      </c>
      <c r="BF32" s="25">
        <f>BF22*AL32</f>
        <v>0</v>
      </c>
      <c r="BG32" s="25">
        <f>BG22*AO32</f>
        <v>0</v>
      </c>
      <c r="BH32" s="25">
        <f>BH22*AR32</f>
        <v>0</v>
      </c>
      <c r="BI32" s="25">
        <f>SUM(BB32:BH32)</f>
        <v>0</v>
      </c>
    </row>
    <row r="33" spans="2:61" ht="48" customHeight="1">
      <c r="B33" s="1462" t="s">
        <v>722</v>
      </c>
      <c r="C33" s="1463"/>
      <c r="D33" s="1463"/>
      <c r="E33" s="1463"/>
      <c r="F33" s="1463"/>
      <c r="G33" s="1463"/>
      <c r="H33" s="1463"/>
      <c r="I33" s="1463"/>
      <c r="J33" s="1463"/>
      <c r="K33" s="1463"/>
      <c r="L33" s="1463"/>
      <c r="M33" s="1463"/>
      <c r="N33" s="1463"/>
      <c r="O33" s="1463"/>
      <c r="P33" s="1463"/>
      <c r="Q33" s="1463"/>
      <c r="R33" s="1463"/>
      <c r="S33" s="1463"/>
      <c r="T33" s="1463"/>
      <c r="U33" s="1463"/>
      <c r="V33" s="1463"/>
      <c r="W33" s="1463"/>
      <c r="X33" s="1463"/>
      <c r="Y33" s="1463"/>
      <c r="Z33" s="1463"/>
      <c r="AA33" s="1463"/>
      <c r="AB33" s="1463"/>
      <c r="AC33" s="1463"/>
      <c r="AD33" s="1463"/>
      <c r="AE33" s="1463"/>
      <c r="AF33" s="1463"/>
      <c r="AG33" s="1463"/>
      <c r="AH33" s="1463"/>
      <c r="AI33" s="1463"/>
      <c r="AJ33" s="1463"/>
      <c r="AK33" s="1463"/>
      <c r="AL33" s="1463"/>
      <c r="AM33" s="1463"/>
      <c r="AN33" s="1463"/>
      <c r="AO33" s="1463"/>
      <c r="AP33" s="1463"/>
      <c r="AQ33" s="1463"/>
      <c r="AR33" s="1463"/>
      <c r="AS33" s="1463"/>
      <c r="AT33" s="1463"/>
      <c r="AU33" s="1463"/>
      <c r="AV33" s="1463"/>
      <c r="AW33" s="1463"/>
      <c r="AX33" s="1464"/>
      <c r="AY33" s="1464"/>
      <c r="AZ33" s="1464"/>
      <c r="BA33" s="575"/>
      <c r="BH33" t="s">
        <v>751</v>
      </c>
      <c r="BI33">
        <f>BI23+BI26+BI29+BI32</f>
        <v>0</v>
      </c>
    </row>
    <row r="34" spans="2:61" ht="14.25" thickBot="1">
      <c r="B34" s="1548" t="s">
        <v>306</v>
      </c>
      <c r="C34" s="1548"/>
      <c r="D34" s="1548"/>
      <c r="E34" s="1548"/>
      <c r="F34" s="1548"/>
      <c r="G34" s="1548"/>
      <c r="H34" s="1548"/>
      <c r="I34" s="1548"/>
      <c r="J34" s="1548"/>
      <c r="K34" s="1548"/>
      <c r="L34" s="1548"/>
      <c r="M34" s="1548"/>
      <c r="N34" s="1548"/>
      <c r="O34" s="1548"/>
      <c r="P34" s="1548"/>
      <c r="Q34" s="1548"/>
      <c r="R34" s="1548"/>
      <c r="S34" s="1548"/>
      <c r="T34" s="1548"/>
      <c r="U34" s="1548"/>
      <c r="V34" s="1548"/>
      <c r="W34" s="1548"/>
      <c r="X34" s="1548"/>
      <c r="Y34" s="1548"/>
      <c r="Z34" s="1548"/>
      <c r="AA34" s="1548"/>
      <c r="AB34" s="1548"/>
      <c r="AC34" s="1548"/>
      <c r="AD34" s="1548"/>
      <c r="AE34" s="1548"/>
      <c r="AF34" s="1548"/>
      <c r="AG34" s="1548"/>
      <c r="AH34" s="1548"/>
      <c r="AI34" s="1548"/>
      <c r="AJ34" s="1548"/>
      <c r="AK34" s="1548"/>
      <c r="AL34" s="1548"/>
      <c r="AM34" s="1548"/>
      <c r="AN34" s="1548"/>
      <c r="AO34" s="1548"/>
      <c r="AP34" s="1548"/>
      <c r="AQ34" s="1548"/>
      <c r="AR34" s="1548"/>
      <c r="AS34" s="1548"/>
      <c r="AT34" s="1548"/>
      <c r="AU34" s="1548"/>
      <c r="AV34" s="1548"/>
      <c r="AW34" s="1548"/>
      <c r="AX34" s="1548"/>
      <c r="AY34" s="1548"/>
      <c r="AZ34" s="1548"/>
      <c r="BA34" s="576"/>
    </row>
    <row r="35" spans="2:61">
      <c r="B35" s="1539" t="s">
        <v>307</v>
      </c>
      <c r="C35" s="1540"/>
      <c r="D35" s="1540"/>
      <c r="E35" s="1540"/>
      <c r="F35" s="1540"/>
      <c r="G35" s="1540"/>
      <c r="H35" s="1540"/>
      <c r="I35" s="1540"/>
      <c r="J35" s="1540"/>
      <c r="K35" s="1540"/>
      <c r="L35" s="1540"/>
      <c r="M35" s="1540"/>
      <c r="N35" s="1540"/>
      <c r="O35" s="1540"/>
      <c r="P35" s="1540"/>
      <c r="Q35" s="1540"/>
      <c r="R35" s="1540"/>
      <c r="S35" s="1540"/>
      <c r="T35" s="1540"/>
      <c r="U35" s="1540"/>
      <c r="V35" s="1540"/>
      <c r="W35" s="1540"/>
      <c r="X35" s="1540"/>
      <c r="Y35" s="1540"/>
      <c r="Z35" s="1540"/>
      <c r="AA35" s="1540"/>
      <c r="AB35" s="1540"/>
      <c r="AC35" s="1540"/>
      <c r="AD35" s="1540"/>
      <c r="AE35" s="1540"/>
      <c r="AF35" s="1540"/>
      <c r="AG35" s="1540"/>
      <c r="AH35" s="1540"/>
      <c r="AI35" s="1540"/>
      <c r="AJ35" s="1540"/>
      <c r="AK35" s="1540"/>
      <c r="AL35" s="1540"/>
      <c r="AM35" s="1540"/>
      <c r="AN35" s="1540"/>
      <c r="AO35" s="1540"/>
      <c r="AP35" s="1540"/>
      <c r="AQ35" s="1540"/>
      <c r="AR35" s="1540"/>
      <c r="AS35" s="1540"/>
      <c r="AT35" s="1540"/>
      <c r="AU35" s="1540"/>
      <c r="AV35" s="1540"/>
      <c r="AW35" s="1540"/>
      <c r="AX35" s="1540"/>
      <c r="AY35" s="1540"/>
      <c r="AZ35" s="1541"/>
      <c r="BA35" s="588"/>
    </row>
    <row r="36" spans="2:61" ht="34.5" customHeight="1" thickBot="1">
      <c r="B36" s="1545"/>
      <c r="C36" s="1546"/>
      <c r="D36" s="1546"/>
      <c r="E36" s="1546"/>
      <c r="F36" s="1546"/>
      <c r="G36" s="1546"/>
      <c r="H36" s="1546"/>
      <c r="I36" s="1546"/>
      <c r="J36" s="1546"/>
      <c r="K36" s="1546"/>
      <c r="L36" s="1546"/>
      <c r="M36" s="1546"/>
      <c r="N36" s="1546"/>
      <c r="O36" s="1546"/>
      <c r="P36" s="1546"/>
      <c r="Q36" s="1546"/>
      <c r="R36" s="1546"/>
      <c r="S36" s="1546"/>
      <c r="T36" s="1546"/>
      <c r="U36" s="1546"/>
      <c r="V36" s="1546"/>
      <c r="W36" s="1546"/>
      <c r="X36" s="1546"/>
      <c r="Y36" s="1546"/>
      <c r="Z36" s="1546"/>
      <c r="AA36" s="1546"/>
      <c r="AB36" s="1546"/>
      <c r="AC36" s="1546"/>
      <c r="AD36" s="1546"/>
      <c r="AE36" s="1546"/>
      <c r="AF36" s="1546"/>
      <c r="AG36" s="1546"/>
      <c r="AH36" s="1546"/>
      <c r="AI36" s="1546"/>
      <c r="AJ36" s="1546"/>
      <c r="AK36" s="1546"/>
      <c r="AL36" s="1546"/>
      <c r="AM36" s="1546"/>
      <c r="AN36" s="1546"/>
      <c r="AO36" s="1546"/>
      <c r="AP36" s="1546"/>
      <c r="AQ36" s="1546"/>
      <c r="AR36" s="1546"/>
      <c r="AS36" s="1546"/>
      <c r="AT36" s="1546"/>
      <c r="AU36" s="1546"/>
      <c r="AV36" s="1546"/>
      <c r="AW36" s="1546"/>
      <c r="AX36" s="1546"/>
      <c r="AY36" s="1546"/>
      <c r="AZ36" s="1547"/>
      <c r="BA36" s="589"/>
    </row>
    <row r="37" spans="2:61" ht="14.25">
      <c r="B37" s="284" t="s">
        <v>308</v>
      </c>
      <c r="C37" s="266"/>
      <c r="D37" s="285"/>
      <c r="E37" s="286"/>
      <c r="F37" s="286"/>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6"/>
    </row>
    <row r="38" spans="2:61">
      <c r="B38" s="1493" t="s">
        <v>309</v>
      </c>
      <c r="C38" s="1493"/>
      <c r="D38" s="1493"/>
      <c r="E38" s="1493"/>
      <c r="F38" s="1493"/>
      <c r="G38" s="1493"/>
      <c r="H38" s="1493"/>
      <c r="I38" s="1493"/>
      <c r="J38" s="1493"/>
      <c r="K38" s="1493"/>
      <c r="L38" s="1493"/>
      <c r="M38" s="1493"/>
      <c r="N38" s="1493"/>
      <c r="O38" s="1493"/>
      <c r="P38" s="1493"/>
      <c r="Q38" s="1493"/>
      <c r="R38" s="1493"/>
      <c r="S38" s="1493"/>
      <c r="T38" s="1493"/>
      <c r="U38" s="1493"/>
      <c r="V38" s="1493"/>
      <c r="W38" s="1493"/>
      <c r="X38" s="1493"/>
      <c r="Y38" s="1493"/>
      <c r="Z38" s="1493"/>
      <c r="AA38" s="1493"/>
      <c r="AB38" s="1493"/>
      <c r="AC38" s="1493"/>
      <c r="AD38" s="1493"/>
      <c r="AE38" s="1493"/>
      <c r="AF38" s="1493"/>
      <c r="AG38" s="1493"/>
      <c r="AH38" s="1493"/>
      <c r="AI38" s="1493"/>
      <c r="AJ38" s="1493"/>
      <c r="AK38" s="1493"/>
      <c r="AL38" s="1493"/>
      <c r="AM38" s="1493"/>
      <c r="AN38" s="1493"/>
      <c r="AO38" s="1493"/>
      <c r="AP38" s="1493"/>
      <c r="AQ38" s="1493"/>
      <c r="AR38" s="1493"/>
      <c r="AS38" s="1493"/>
      <c r="AT38" s="1493"/>
      <c r="AU38" s="1493"/>
      <c r="AV38" s="1493"/>
      <c r="AW38" s="1493"/>
      <c r="AX38" s="1493"/>
      <c r="AY38" s="1493"/>
      <c r="AZ38" s="1493"/>
      <c r="BA38" s="315"/>
    </row>
    <row r="39" spans="2:61" ht="17.25" customHeight="1" thickBot="1">
      <c r="B39" s="1494" t="s">
        <v>723</v>
      </c>
      <c r="C39" s="1494"/>
      <c r="D39" s="1494"/>
      <c r="E39" s="1494"/>
      <c r="F39" s="1494"/>
      <c r="G39" s="1494"/>
      <c r="H39" s="1494"/>
      <c r="I39" s="1494"/>
      <c r="J39" s="1494"/>
      <c r="K39" s="1494"/>
      <c r="L39" s="1494"/>
      <c r="M39" s="1494"/>
      <c r="N39" s="1494"/>
      <c r="O39" s="1494"/>
      <c r="P39" s="1494"/>
      <c r="Q39" s="1494"/>
      <c r="R39" s="1494"/>
      <c r="S39" s="1494"/>
      <c r="T39" s="1494"/>
      <c r="U39" s="1494"/>
      <c r="V39" s="1494"/>
      <c r="W39" s="1494"/>
      <c r="X39" s="1494"/>
      <c r="Y39" s="1494"/>
      <c r="Z39" s="1494"/>
      <c r="AA39" s="1494"/>
      <c r="AB39" s="1494"/>
      <c r="AC39" s="1494"/>
      <c r="AD39" s="1494"/>
      <c r="AE39" s="1494"/>
      <c r="AF39" s="1494"/>
      <c r="AG39" s="1494"/>
      <c r="AH39" s="1494"/>
      <c r="AI39" s="1494"/>
      <c r="AJ39" s="1494"/>
      <c r="AK39" s="1494"/>
      <c r="AL39" s="1494"/>
      <c r="AM39" s="1494"/>
      <c r="AN39" s="1494"/>
      <c r="AO39" s="1494"/>
      <c r="AP39" s="1494"/>
      <c r="AQ39" s="1494"/>
      <c r="AR39" s="1494"/>
      <c r="AS39" s="1494"/>
      <c r="AT39" s="1494"/>
      <c r="AU39" s="1494"/>
      <c r="AV39" s="1494"/>
      <c r="AW39" s="1494"/>
      <c r="AX39" s="1494"/>
      <c r="AY39" s="1494"/>
      <c r="AZ39" s="1494"/>
      <c r="BA39" s="266"/>
    </row>
    <row r="40" spans="2:61" ht="17.25" thickTop="1">
      <c r="B40" s="266"/>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87"/>
      <c r="AP40" s="1542" t="s">
        <v>310</v>
      </c>
      <c r="AQ40" s="1543"/>
      <c r="AR40" s="1543"/>
      <c r="AS40" s="1543"/>
      <c r="AT40" s="1543"/>
      <c r="AU40" s="1543"/>
      <c r="AV40" s="1543"/>
      <c r="AW40" s="1543"/>
      <c r="AX40" s="1543"/>
      <c r="AY40" s="1543"/>
      <c r="AZ40" s="1544"/>
      <c r="BA40" s="318"/>
    </row>
    <row r="41" spans="2:61" ht="27" customHeight="1" thickBot="1">
      <c r="B41" s="266"/>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88"/>
      <c r="AN41" s="288"/>
      <c r="AO41" s="289"/>
      <c r="AP41" s="1522">
        <f>BI33</f>
        <v>0</v>
      </c>
      <c r="AQ41" s="1523"/>
      <c r="AR41" s="1523"/>
      <c r="AS41" s="1523"/>
      <c r="AT41" s="1523"/>
      <c r="AU41" s="1523"/>
      <c r="AV41" s="1523"/>
      <c r="AW41" s="1523"/>
      <c r="AX41" s="1520" t="s">
        <v>252</v>
      </c>
      <c r="AY41" s="1520"/>
      <c r="AZ41" s="1521"/>
      <c r="BA41" s="590"/>
    </row>
    <row r="42" spans="2:61" ht="31.15" customHeight="1" thickTop="1">
      <c r="B42" s="266"/>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88"/>
      <c r="AN42" s="288"/>
      <c r="AO42" s="288"/>
      <c r="AP42" s="290"/>
      <c r="AQ42" s="288"/>
      <c r="AR42" s="288"/>
      <c r="AS42" s="288"/>
      <c r="AT42" s="288"/>
      <c r="AU42" s="288"/>
      <c r="AV42" s="288"/>
      <c r="AW42" s="288"/>
      <c r="AX42" s="266"/>
      <c r="AY42" s="266"/>
      <c r="AZ42" s="266"/>
      <c r="BA42" s="266"/>
    </row>
    <row r="43" spans="2:61">
      <c r="B43" s="43"/>
      <c r="C43" s="43"/>
      <c r="D43" s="43"/>
      <c r="E43" s="43"/>
      <c r="F43" s="43"/>
      <c r="G43" s="43"/>
      <c r="H43" s="43"/>
      <c r="I43" s="43"/>
      <c r="J43" s="43"/>
      <c r="K43" s="43"/>
      <c r="L43" s="43"/>
      <c r="M43" s="43"/>
      <c r="N43" s="43"/>
      <c r="O43" s="43"/>
      <c r="P43" s="43"/>
      <c r="Q43" s="43"/>
      <c r="R43" s="43"/>
      <c r="S43" s="43"/>
      <c r="T43" s="43"/>
      <c r="U43" s="43"/>
      <c r="V43" s="43"/>
      <c r="W43" s="43"/>
      <c r="X43" s="1433"/>
      <c r="Y43" s="1433"/>
      <c r="Z43" s="143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row>
    <row r="44" spans="2:61">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42"/>
      <c r="AI44" s="42"/>
      <c r="AJ44" s="42"/>
      <c r="AK44" s="42"/>
      <c r="AL44" s="42"/>
      <c r="AM44" s="42"/>
      <c r="AN44" s="42"/>
      <c r="AO44" s="42"/>
      <c r="AP44" s="42"/>
      <c r="AQ44" s="42"/>
      <c r="AR44" s="42"/>
      <c r="AS44" s="42"/>
      <c r="AT44" s="34"/>
      <c r="AU44" s="34"/>
      <c r="AV44" s="34"/>
      <c r="AW44" s="34"/>
      <c r="AX44" s="34"/>
      <c r="AY44" s="34"/>
      <c r="AZ44" s="34"/>
      <c r="BA44" s="34"/>
    </row>
    <row r="45" spans="2:61">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42"/>
      <c r="AI45" s="42"/>
      <c r="AJ45" s="42"/>
      <c r="AK45" s="42"/>
      <c r="AL45" s="42"/>
      <c r="AM45" s="42"/>
      <c r="AN45" s="42"/>
      <c r="AO45" s="42"/>
      <c r="AP45" s="42"/>
      <c r="AQ45" s="42"/>
      <c r="AR45" s="42"/>
      <c r="AS45" s="42"/>
      <c r="AT45" s="34"/>
      <c r="AU45" s="34"/>
      <c r="AV45" s="34"/>
      <c r="AW45" s="34"/>
      <c r="AX45" s="34"/>
      <c r="AY45" s="34"/>
      <c r="AZ45" s="34"/>
      <c r="BA45" s="34"/>
    </row>
    <row r="46" spans="2:61">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row>
  </sheetData>
  <sheetProtection selectLockedCells="1"/>
  <mergeCells count="196">
    <mergeCell ref="AI22:AK22"/>
    <mergeCell ref="AL22:AN22"/>
    <mergeCell ref="AO22:AQ22"/>
    <mergeCell ref="AR22:AT22"/>
    <mergeCell ref="N22:P22"/>
    <mergeCell ref="Q22:S22"/>
    <mergeCell ref="T22:V22"/>
    <mergeCell ref="W22:Y22"/>
    <mergeCell ref="Z22:AB22"/>
    <mergeCell ref="Z21:AB21"/>
    <mergeCell ref="T23:V23"/>
    <mergeCell ref="W23:Y23"/>
    <mergeCell ref="AF22:AH22"/>
    <mergeCell ref="AC22:AE22"/>
    <mergeCell ref="N23:P23"/>
    <mergeCell ref="Q23:S23"/>
    <mergeCell ref="N21:P21"/>
    <mergeCell ref="Z23:AB23"/>
    <mergeCell ref="B34:AZ34"/>
    <mergeCell ref="S24:T24"/>
    <mergeCell ref="AE24:AF24"/>
    <mergeCell ref="N27:P27"/>
    <mergeCell ref="Z27:AB27"/>
    <mergeCell ref="Q27:R27"/>
    <mergeCell ref="S27:T27"/>
    <mergeCell ref="AC27:AD27"/>
    <mergeCell ref="N26:P26"/>
    <mergeCell ref="Q26:S26"/>
    <mergeCell ref="T26:V26"/>
    <mergeCell ref="W26:Y26"/>
    <mergeCell ref="AO26:AQ26"/>
    <mergeCell ref="AR26:AT26"/>
    <mergeCell ref="Z26:AB26"/>
    <mergeCell ref="AC26:AE26"/>
    <mergeCell ref="N25:P25"/>
    <mergeCell ref="AI28:AK28"/>
    <mergeCell ref="Q25:S25"/>
    <mergeCell ref="T25:V25"/>
    <mergeCell ref="W25:Y25"/>
    <mergeCell ref="AG24:AH24"/>
    <mergeCell ref="Z25:AB25"/>
    <mergeCell ref="N24:P24"/>
    <mergeCell ref="AX41:AZ41"/>
    <mergeCell ref="AP41:AW41"/>
    <mergeCell ref="AR23:AT23"/>
    <mergeCell ref="AC23:AE23"/>
    <mergeCell ref="AF23:AH23"/>
    <mergeCell ref="AL23:AN23"/>
    <mergeCell ref="B1:Q1"/>
    <mergeCell ref="R1:AG1"/>
    <mergeCell ref="AU31:AW31"/>
    <mergeCell ref="AU32:AW32"/>
    <mergeCell ref="N20:Y20"/>
    <mergeCell ref="AU22:AW22"/>
    <mergeCell ref="AU23:AW23"/>
    <mergeCell ref="B20:M20"/>
    <mergeCell ref="Z20:AK20"/>
    <mergeCell ref="Q21:R21"/>
    <mergeCell ref="S21:T21"/>
    <mergeCell ref="AC21:AD21"/>
    <mergeCell ref="AE21:AF21"/>
    <mergeCell ref="AG21:AH21"/>
    <mergeCell ref="AX22:AZ22"/>
    <mergeCell ref="B35:AZ35"/>
    <mergeCell ref="AP40:AZ40"/>
    <mergeCell ref="B36:AZ36"/>
    <mergeCell ref="Z24:AB24"/>
    <mergeCell ref="Q24:R24"/>
    <mergeCell ref="AC24:AD24"/>
    <mergeCell ref="AC25:AE25"/>
    <mergeCell ref="AX25:AZ25"/>
    <mergeCell ref="AU25:AW25"/>
    <mergeCell ref="AF25:AH25"/>
    <mergeCell ref="AF26:AH26"/>
    <mergeCell ref="AO23:AQ23"/>
    <mergeCell ref="AI26:AK26"/>
    <mergeCell ref="AL26:AN26"/>
    <mergeCell ref="AI25:AK25"/>
    <mergeCell ref="AL25:AN25"/>
    <mergeCell ref="AO25:AQ25"/>
    <mergeCell ref="AR25:AT25"/>
    <mergeCell ref="AI23:AK23"/>
    <mergeCell ref="O6:AY6"/>
    <mergeCell ref="O7:AY7"/>
    <mergeCell ref="Z18:AD18"/>
    <mergeCell ref="AL28:AN28"/>
    <mergeCell ref="AX28:AZ28"/>
    <mergeCell ref="N29:P29"/>
    <mergeCell ref="Q29:S29"/>
    <mergeCell ref="T29:V29"/>
    <mergeCell ref="W29:Y29"/>
    <mergeCell ref="AR29:AT29"/>
    <mergeCell ref="Z17:AD17"/>
    <mergeCell ref="P18:T18"/>
    <mergeCell ref="U18:Y18"/>
    <mergeCell ref="N28:P28"/>
    <mergeCell ref="Q28:S28"/>
    <mergeCell ref="T28:V28"/>
    <mergeCell ref="W28:Y28"/>
    <mergeCell ref="Z28:AB28"/>
    <mergeCell ref="AO29:AQ29"/>
    <mergeCell ref="AU28:AW28"/>
    <mergeCell ref="AE27:AF27"/>
    <mergeCell ref="AC28:AE28"/>
    <mergeCell ref="AG27:AH27"/>
    <mergeCell ref="AR28:AT28"/>
    <mergeCell ref="AF28:AH28"/>
    <mergeCell ref="B38:AZ38"/>
    <mergeCell ref="B39:AZ39"/>
    <mergeCell ref="B21:M23"/>
    <mergeCell ref="B24:M26"/>
    <mergeCell ref="B27:M29"/>
    <mergeCell ref="N32:P32"/>
    <mergeCell ref="Q32:S32"/>
    <mergeCell ref="T32:V32"/>
    <mergeCell ref="W32:Y32"/>
    <mergeCell ref="W31:Y31"/>
    <mergeCell ref="Z31:AB31"/>
    <mergeCell ref="AC29:AE29"/>
    <mergeCell ref="AF29:AH29"/>
    <mergeCell ref="AI29:AK29"/>
    <mergeCell ref="AF32:AH32"/>
    <mergeCell ref="AF31:AH31"/>
    <mergeCell ref="AI31:AK31"/>
    <mergeCell ref="AC31:AE31"/>
    <mergeCell ref="AL29:AN29"/>
    <mergeCell ref="Z29:AB29"/>
    <mergeCell ref="Z32:AB32"/>
    <mergeCell ref="AC32:AE32"/>
    <mergeCell ref="Z30:AB30"/>
    <mergeCell ref="AR32:AT32"/>
    <mergeCell ref="AO31:AQ31"/>
    <mergeCell ref="AR31:AT31"/>
    <mergeCell ref="AI32:AK32"/>
    <mergeCell ref="AL32:AN32"/>
    <mergeCell ref="AO32:AQ32"/>
    <mergeCell ref="N30:P30"/>
    <mergeCell ref="Q30:R30"/>
    <mergeCell ref="S30:T30"/>
    <mergeCell ref="AC30:AD30"/>
    <mergeCell ref="AE30:AF30"/>
    <mergeCell ref="AG30:AH30"/>
    <mergeCell ref="AL31:AN31"/>
    <mergeCell ref="AL30:AN30"/>
    <mergeCell ref="AO30:AP30"/>
    <mergeCell ref="AQ30:AR30"/>
    <mergeCell ref="AS30:AT30"/>
    <mergeCell ref="U15:Y15"/>
    <mergeCell ref="R12:Y12"/>
    <mergeCell ref="B30:M32"/>
    <mergeCell ref="U17:Y17"/>
    <mergeCell ref="B15:O15"/>
    <mergeCell ref="B16:O16"/>
    <mergeCell ref="B17:O17"/>
    <mergeCell ref="B18:O18"/>
    <mergeCell ref="N31:P31"/>
    <mergeCell ref="Q31:S31"/>
    <mergeCell ref="T31:V31"/>
    <mergeCell ref="X43:Z43"/>
    <mergeCell ref="B3:N3"/>
    <mergeCell ref="B4:N4"/>
    <mergeCell ref="B5:N5"/>
    <mergeCell ref="B6:N9"/>
    <mergeCell ref="B10:N13"/>
    <mergeCell ref="O3:AY3"/>
    <mergeCell ref="O4:AY4"/>
    <mergeCell ref="P16:T16"/>
    <mergeCell ref="U16:Y16"/>
    <mergeCell ref="Z16:AD16"/>
    <mergeCell ref="O5:AK5"/>
    <mergeCell ref="O8:AA8"/>
    <mergeCell ref="AB8:AY8"/>
    <mergeCell ref="P17:T17"/>
    <mergeCell ref="B33:AZ33"/>
    <mergeCell ref="Z12:AB12"/>
    <mergeCell ref="AC12:AX12"/>
    <mergeCell ref="Z15:AD15"/>
    <mergeCell ref="P15:T15"/>
    <mergeCell ref="AU29:AW29"/>
    <mergeCell ref="AU26:AW26"/>
    <mergeCell ref="AL21:AN21"/>
    <mergeCell ref="AO21:AP21"/>
    <mergeCell ref="BB20:BC20"/>
    <mergeCell ref="BD20:BE20"/>
    <mergeCell ref="BF20:BH20"/>
    <mergeCell ref="AO28:AQ28"/>
    <mergeCell ref="AQ21:AR21"/>
    <mergeCell ref="AS21:AT21"/>
    <mergeCell ref="AL24:AN24"/>
    <mergeCell ref="AO24:AP24"/>
    <mergeCell ref="AQ24:AR24"/>
    <mergeCell ref="AS24:AT24"/>
    <mergeCell ref="AL27:AN27"/>
    <mergeCell ref="AO27:AP27"/>
    <mergeCell ref="AQ27:AR27"/>
    <mergeCell ref="AS27:AT27"/>
  </mergeCells>
  <phoneticPr fontId="2"/>
  <conditionalFormatting sqref="B21 B24">
    <cfRule type="cellIs" dxfId="103" priority="58" operator="equal">
      <formula>0</formula>
    </cfRule>
  </conditionalFormatting>
  <conditionalFormatting sqref="B27 B30">
    <cfRule type="cellIs" dxfId="102" priority="24" operator="equal">
      <formula>0</formula>
    </cfRule>
  </conditionalFormatting>
  <conditionalFormatting sqref="B36:BA36">
    <cfRule type="cellIs" dxfId="101" priority="1" stopIfTrue="1" operator="equal">
      <formula>0</formula>
    </cfRule>
  </conditionalFormatting>
  <conditionalFormatting sqref="N22">
    <cfRule type="cellIs" dxfId="100" priority="57" operator="equal">
      <formula>0</formula>
    </cfRule>
  </conditionalFormatting>
  <conditionalFormatting sqref="N25">
    <cfRule type="cellIs" dxfId="99" priority="56" operator="equal">
      <formula>0</formula>
    </cfRule>
  </conditionalFormatting>
  <conditionalFormatting sqref="N28">
    <cfRule type="cellIs" dxfId="98" priority="55" operator="equal">
      <formula>0</formula>
    </cfRule>
  </conditionalFormatting>
  <conditionalFormatting sqref="N31">
    <cfRule type="cellIs" dxfId="97" priority="54" operator="equal">
      <formula>0</formula>
    </cfRule>
  </conditionalFormatting>
  <conditionalFormatting sqref="N23:AW23 N26:AW26 N29:AW29 N32:AW32">
    <cfRule type="cellIs" dxfId="96" priority="2" stopIfTrue="1" operator="equal">
      <formula>0</formula>
    </cfRule>
  </conditionalFormatting>
  <conditionalFormatting sqref="O3">
    <cfRule type="cellIs" dxfId="95" priority="3" operator="equal">
      <formula>0</formula>
    </cfRule>
  </conditionalFormatting>
  <conditionalFormatting sqref="Z22">
    <cfRule type="cellIs" dxfId="94" priority="49" operator="equal">
      <formula>0</formula>
    </cfRule>
  </conditionalFormatting>
  <conditionalFormatting sqref="Z25">
    <cfRule type="cellIs" dxfId="93" priority="48" operator="equal">
      <formula>0</formula>
    </cfRule>
  </conditionalFormatting>
  <conditionalFormatting sqref="Z28">
    <cfRule type="cellIs" dxfId="92" priority="47" operator="equal">
      <formula>0</formula>
    </cfRule>
  </conditionalFormatting>
  <conditionalFormatting sqref="Z31">
    <cfRule type="cellIs" dxfId="91" priority="46" operator="equal">
      <formula>0</formula>
    </cfRule>
  </conditionalFormatting>
  <conditionalFormatting sqref="AL22">
    <cfRule type="cellIs" dxfId="90" priority="53" operator="equal">
      <formula>0</formula>
    </cfRule>
  </conditionalFormatting>
  <conditionalFormatting sqref="AL25">
    <cfRule type="cellIs" dxfId="89" priority="52" operator="equal">
      <formula>0</formula>
    </cfRule>
  </conditionalFormatting>
  <conditionalFormatting sqref="AL28">
    <cfRule type="cellIs" dxfId="88" priority="51" operator="equal">
      <formula>0</formula>
    </cfRule>
  </conditionalFormatting>
  <conditionalFormatting sqref="AL31">
    <cfRule type="cellIs" dxfId="87" priority="50" operator="equal">
      <formula>0</formula>
    </cfRule>
  </conditionalFormatting>
  <dataValidations count="2">
    <dataValidation imeMode="disabled" allowBlank="1" showInputMessage="1" showErrorMessage="1" sqref="U21 Z27 AG21 AG24 Z21 AC21 AC27 Z24 Q27 AC24 Q21 N30 AS27 Q24 N21 U30 N27 AS24 AL24 AO24 U27 AL27 N24 AS21 AL21 AO21 AG30 O5 U24 AG27 Z30 AC30 Q30 AO27 AS30 AL30 AO30" xr:uid="{00000000-0002-0000-0700-000000000000}"/>
    <dataValidation type="list" allowBlank="1" showInputMessage="1" showErrorMessage="1" sqref="AU23:AW23 AU26:AW26 AU29:AW29 AU32:AW32 AF23:AK23 AF26:AK26 AF29:AK29 AF32:AK32 W23:Y23 W26:Y26 W29:Y29 W32:Y32" xr:uid="{EE14F874-22E3-47D2-B65D-C0B72D2EA477}">
      <formula1>$BA$24:$BA$25</formula1>
    </dataValidation>
  </dataValidations>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3987" r:id="rId4" name="Check Box 1251">
              <controlPr defaultSize="0" autoFill="0" autoLine="0" autoPict="0">
                <anchor moveWithCells="1">
                  <from>
                    <xdr:col>38</xdr:col>
                    <xdr:colOff>9525</xdr:colOff>
                    <xdr:row>3</xdr:row>
                    <xdr:rowOff>200025</xdr:rowOff>
                  </from>
                  <to>
                    <xdr:col>43</xdr:col>
                    <xdr:colOff>28575</xdr:colOff>
                    <xdr:row>5</xdr:row>
                    <xdr:rowOff>95250</xdr:rowOff>
                  </to>
                </anchor>
              </controlPr>
            </control>
          </mc:Choice>
        </mc:AlternateContent>
        <mc:AlternateContent xmlns:mc="http://schemas.openxmlformats.org/markup-compatibility/2006">
          <mc:Choice Requires="x14">
            <control shapeId="373988" r:id="rId5" name="Check Box 1252">
              <controlPr defaultSize="0" autoFill="0" autoLine="0" autoPict="0">
                <anchor moveWithCells="1">
                  <from>
                    <xdr:col>42</xdr:col>
                    <xdr:colOff>28575</xdr:colOff>
                    <xdr:row>3</xdr:row>
                    <xdr:rowOff>228600</xdr:rowOff>
                  </from>
                  <to>
                    <xdr:col>47</xdr:col>
                    <xdr:colOff>76200</xdr:colOff>
                    <xdr:row>5</xdr:row>
                    <xdr:rowOff>76200</xdr:rowOff>
                  </to>
                </anchor>
              </controlPr>
            </control>
          </mc:Choice>
        </mc:AlternateContent>
        <mc:AlternateContent xmlns:mc="http://schemas.openxmlformats.org/markup-compatibility/2006">
          <mc:Choice Requires="x14">
            <control shapeId="373989" r:id="rId6" name="Check Box 1253">
              <controlPr defaultSize="0" autoFill="0" autoLine="0" autoPict="0">
                <anchor moveWithCells="1">
                  <from>
                    <xdr:col>46</xdr:col>
                    <xdr:colOff>19050</xdr:colOff>
                    <xdr:row>3</xdr:row>
                    <xdr:rowOff>228600</xdr:rowOff>
                  </from>
                  <to>
                    <xdr:col>50</xdr:col>
                    <xdr:colOff>190500</xdr:colOff>
                    <xdr:row>5</xdr:row>
                    <xdr:rowOff>76200</xdr:rowOff>
                  </to>
                </anchor>
              </controlPr>
            </control>
          </mc:Choice>
        </mc:AlternateContent>
        <mc:AlternateContent xmlns:mc="http://schemas.openxmlformats.org/markup-compatibility/2006">
          <mc:Choice Requires="x14">
            <control shapeId="373991" r:id="rId7" name="Check Box 1255">
              <controlPr defaultSize="0" autoFill="0" autoLine="0" autoPict="0">
                <anchor moveWithCells="1">
                  <from>
                    <xdr:col>14</xdr:col>
                    <xdr:colOff>95250</xdr:colOff>
                    <xdr:row>5</xdr:row>
                    <xdr:rowOff>28575</xdr:rowOff>
                  </from>
                  <to>
                    <xdr:col>49</xdr:col>
                    <xdr:colOff>47625</xdr:colOff>
                    <xdr:row>6</xdr:row>
                    <xdr:rowOff>0</xdr:rowOff>
                  </to>
                </anchor>
              </controlPr>
            </control>
          </mc:Choice>
        </mc:AlternateContent>
        <mc:AlternateContent xmlns:mc="http://schemas.openxmlformats.org/markup-compatibility/2006">
          <mc:Choice Requires="x14">
            <control shapeId="373992" r:id="rId8" name="Check Box 1256">
              <controlPr defaultSize="0" autoFill="0" autoLine="0" autoPict="0">
                <anchor moveWithCells="1">
                  <from>
                    <xdr:col>40</xdr:col>
                    <xdr:colOff>85725</xdr:colOff>
                    <xdr:row>8</xdr:row>
                    <xdr:rowOff>247650</xdr:rowOff>
                  </from>
                  <to>
                    <xdr:col>45</xdr:col>
                    <xdr:colOff>19050</xdr:colOff>
                    <xdr:row>10</xdr:row>
                    <xdr:rowOff>57150</xdr:rowOff>
                  </to>
                </anchor>
              </controlPr>
            </control>
          </mc:Choice>
        </mc:AlternateContent>
        <mc:AlternateContent xmlns:mc="http://schemas.openxmlformats.org/markup-compatibility/2006">
          <mc:Choice Requires="x14">
            <control shapeId="373993" r:id="rId9" name="Check Box 1257">
              <controlPr defaultSize="0" autoFill="0" autoLine="0" autoPict="0">
                <anchor moveWithCells="1">
                  <from>
                    <xdr:col>44</xdr:col>
                    <xdr:colOff>114300</xdr:colOff>
                    <xdr:row>8</xdr:row>
                    <xdr:rowOff>257175</xdr:rowOff>
                  </from>
                  <to>
                    <xdr:col>50</xdr:col>
                    <xdr:colOff>28575</xdr:colOff>
                    <xdr:row>10</xdr:row>
                    <xdr:rowOff>38100</xdr:rowOff>
                  </to>
                </anchor>
              </controlPr>
            </control>
          </mc:Choice>
        </mc:AlternateContent>
        <mc:AlternateContent xmlns:mc="http://schemas.openxmlformats.org/markup-compatibility/2006">
          <mc:Choice Requires="x14">
            <control shapeId="392226" r:id="rId10" name="Check Box 3106">
              <controlPr defaultSize="0" autoFill="0" autoLine="0" autoPict="0">
                <anchor moveWithCells="1">
                  <from>
                    <xdr:col>33</xdr:col>
                    <xdr:colOff>0</xdr:colOff>
                    <xdr:row>6</xdr:row>
                    <xdr:rowOff>28575</xdr:rowOff>
                  </from>
                  <to>
                    <xdr:col>50</xdr:col>
                    <xdr:colOff>95250</xdr:colOff>
                    <xdr:row>7</xdr:row>
                    <xdr:rowOff>0</xdr:rowOff>
                  </to>
                </anchor>
              </controlPr>
            </control>
          </mc:Choice>
        </mc:AlternateContent>
        <mc:AlternateContent xmlns:mc="http://schemas.openxmlformats.org/markup-compatibility/2006">
          <mc:Choice Requires="x14">
            <control shapeId="392227" r:id="rId11" name="Check Box 3107">
              <controlPr defaultSize="0" autoFill="0" autoLine="0" autoPict="0">
                <anchor moveWithCells="1">
                  <from>
                    <xdr:col>14</xdr:col>
                    <xdr:colOff>95250</xdr:colOff>
                    <xdr:row>6</xdr:row>
                    <xdr:rowOff>9525</xdr:rowOff>
                  </from>
                  <to>
                    <xdr:col>29</xdr:col>
                    <xdr:colOff>28575</xdr:colOff>
                    <xdr:row>6</xdr:row>
                    <xdr:rowOff>219075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Y62"/>
  <sheetViews>
    <sheetView showGridLines="0" showZeros="0" tabSelected="1" view="pageBreakPreview" topLeftCell="A35" zoomScale="80" zoomScaleNormal="80" zoomScaleSheetLayoutView="80" workbookViewId="0">
      <selection activeCell="BC70" sqref="BC70"/>
    </sheetView>
  </sheetViews>
  <sheetFormatPr defaultRowHeight="13.5" customHeight="1"/>
  <cols>
    <col min="1" max="1" width="6.375" customWidth="1"/>
    <col min="2" max="52" width="1.625" customWidth="1"/>
    <col min="53" max="53" width="5.125" customWidth="1"/>
    <col min="54" max="54" width="3.875" customWidth="1"/>
    <col min="55" max="56" width="22.125" customWidth="1"/>
    <col min="57" max="57" width="11.875" customWidth="1"/>
    <col min="58" max="58" width="10.125" customWidth="1"/>
    <col min="59" max="60" width="22.125" customWidth="1"/>
    <col min="61" max="61" width="19.375" customWidth="1"/>
    <col min="62" max="64" width="1.375" customWidth="1"/>
    <col min="65" max="65" width="3.625" customWidth="1"/>
    <col min="66" max="66" width="1.875" customWidth="1"/>
    <col min="67" max="67" width="11" customWidth="1"/>
    <col min="68" max="68" width="1.125" customWidth="1"/>
    <col min="69" max="69" width="3" customWidth="1"/>
    <col min="70" max="70" width="7.125" customWidth="1"/>
    <col min="75" max="75" width="2" customWidth="1"/>
    <col min="77" max="77" width="9" hidden="1" customWidth="1"/>
  </cols>
  <sheetData>
    <row r="1" spans="1:55" ht="28.5" customHeight="1">
      <c r="A1" s="32"/>
      <c r="B1" s="48"/>
      <c r="C1" s="49"/>
      <c r="D1" s="49"/>
      <c r="E1" s="49"/>
      <c r="F1" s="49"/>
      <c r="G1" s="49"/>
      <c r="H1" s="49"/>
      <c r="I1" s="49"/>
      <c r="J1" s="49"/>
      <c r="K1" s="49"/>
      <c r="L1" s="1614" t="s">
        <v>749</v>
      </c>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33"/>
      <c r="AM1" s="1610" t="s">
        <v>281</v>
      </c>
      <c r="AN1" s="1610"/>
      <c r="AO1" s="1615" t="s">
        <v>311</v>
      </c>
      <c r="AP1" s="1615"/>
      <c r="AQ1" s="1615"/>
      <c r="AR1" s="1615"/>
      <c r="AS1" s="1615"/>
      <c r="AT1" s="1615"/>
      <c r="AU1" s="1610" t="s">
        <v>281</v>
      </c>
      <c r="AV1" s="1610"/>
      <c r="AW1" s="1611" t="s">
        <v>312</v>
      </c>
      <c r="AX1" s="1612"/>
      <c r="AY1" s="1612"/>
      <c r="AZ1" s="1612"/>
      <c r="BA1" s="1612"/>
      <c r="BB1" s="33"/>
      <c r="BC1" s="33"/>
    </row>
    <row r="2" spans="1:55" ht="28.5" customHeight="1">
      <c r="A2" s="32"/>
      <c r="B2" s="48"/>
      <c r="C2" s="49"/>
      <c r="D2" s="49"/>
      <c r="E2" s="49"/>
      <c r="F2" s="49"/>
      <c r="G2" s="49"/>
      <c r="H2" s="49"/>
      <c r="I2" s="49"/>
      <c r="J2" s="49"/>
      <c r="K2" s="49"/>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33"/>
      <c r="AM2" s="560"/>
      <c r="AN2" s="560"/>
      <c r="AO2" s="564"/>
      <c r="AP2" s="564"/>
      <c r="AQ2" s="564"/>
      <c r="AR2" s="564"/>
      <c r="AS2" s="564"/>
      <c r="AT2" s="564"/>
      <c r="AU2" s="560"/>
      <c r="AV2" s="560"/>
      <c r="AW2" s="561"/>
      <c r="AX2" s="562"/>
      <c r="AY2" s="562"/>
      <c r="AZ2" s="562"/>
      <c r="BA2" s="562"/>
      <c r="BB2" s="33"/>
      <c r="BC2" s="33"/>
    </row>
    <row r="3" spans="1:55" ht="28.5" customHeight="1">
      <c r="A3" s="32"/>
      <c r="B3" s="48"/>
      <c r="C3" s="49"/>
      <c r="D3" s="49"/>
      <c r="E3" s="49"/>
      <c r="F3" s="49"/>
      <c r="G3" s="49"/>
      <c r="H3" s="49"/>
      <c r="I3" s="49"/>
      <c r="J3" s="49"/>
      <c r="K3" s="49"/>
      <c r="L3" s="563"/>
      <c r="M3" s="563"/>
      <c r="N3" s="563"/>
      <c r="O3" s="563"/>
      <c r="P3" s="563"/>
      <c r="Q3" s="563"/>
      <c r="R3" s="563"/>
      <c r="S3" s="563"/>
      <c r="T3" s="563"/>
      <c r="U3" s="563"/>
      <c r="V3" s="563"/>
      <c r="W3" s="563"/>
      <c r="X3" s="563"/>
      <c r="Y3" s="563"/>
      <c r="Z3" s="563"/>
      <c r="AA3" s="563"/>
      <c r="AB3" s="563"/>
      <c r="AC3" s="563"/>
      <c r="AD3" s="563"/>
      <c r="AE3" s="563"/>
      <c r="AF3" s="563"/>
      <c r="AG3" s="563"/>
      <c r="AH3" s="563"/>
      <c r="AI3" s="563"/>
      <c r="AJ3" s="563"/>
      <c r="AK3" s="563"/>
      <c r="AL3" s="33"/>
      <c r="AM3" s="560"/>
      <c r="AN3" s="560"/>
      <c r="AO3" s="564"/>
      <c r="AP3" s="564"/>
      <c r="AQ3" s="564"/>
      <c r="AR3" s="564"/>
      <c r="AS3" s="564"/>
      <c r="AT3" s="564"/>
      <c r="AU3" s="560"/>
      <c r="AV3" s="560"/>
      <c r="AW3" s="561"/>
      <c r="AX3" s="562"/>
      <c r="AY3" s="562"/>
      <c r="AZ3" s="562"/>
      <c r="BA3" s="562"/>
      <c r="BB3" s="33"/>
      <c r="BC3" s="33"/>
    </row>
    <row r="4" spans="1:55" ht="7.5" customHeight="1">
      <c r="A4" s="32"/>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row>
    <row r="5" spans="1:55" ht="19.5" customHeight="1">
      <c r="A5" s="32"/>
      <c r="B5" s="1584"/>
      <c r="C5" s="1584"/>
      <c r="D5" s="1584"/>
      <c r="E5" s="1584"/>
      <c r="F5" s="1584"/>
      <c r="G5" s="1584"/>
      <c r="H5" s="1584"/>
      <c r="I5" s="1584"/>
      <c r="J5" s="1584"/>
      <c r="K5" s="1584"/>
      <c r="L5" s="1584"/>
      <c r="M5" s="1584"/>
      <c r="N5" s="1584"/>
      <c r="O5" s="1584"/>
      <c r="P5" s="1584"/>
      <c r="Q5" s="1613"/>
      <c r="R5" s="1613"/>
      <c r="S5" s="1613"/>
      <c r="T5" s="1613"/>
      <c r="U5" s="1613"/>
      <c r="V5" s="1613"/>
      <c r="W5" s="1613"/>
      <c r="X5" s="1613"/>
      <c r="Y5" s="1613"/>
      <c r="Z5" s="1613"/>
      <c r="AA5" s="1613"/>
      <c r="AB5" s="1613"/>
      <c r="AC5" s="1613"/>
      <c r="AD5" s="1613"/>
      <c r="AE5" s="1613"/>
      <c r="AF5" s="1613"/>
      <c r="AG5" s="1613"/>
      <c r="AH5" s="1613"/>
      <c r="AI5" s="1613"/>
      <c r="AJ5" s="1613"/>
      <c r="AK5" s="1613"/>
      <c r="AL5" s="1613"/>
      <c r="AM5" s="1613"/>
      <c r="AN5" s="1613"/>
      <c r="AO5" s="1613"/>
      <c r="AP5" s="1613"/>
      <c r="AQ5" s="1613"/>
      <c r="AR5" s="1613"/>
      <c r="AS5" s="1613"/>
      <c r="AT5" s="1613"/>
      <c r="AU5" s="1613"/>
      <c r="AV5" s="1613"/>
      <c r="AW5" s="1613"/>
      <c r="AX5" s="1613"/>
      <c r="AY5" s="1613"/>
      <c r="AZ5" s="1613"/>
      <c r="BA5" s="1613"/>
      <c r="BB5" s="39"/>
      <c r="BC5" s="39"/>
    </row>
    <row r="6" spans="1:55" ht="19.5" customHeight="1">
      <c r="A6" s="32"/>
      <c r="B6" s="1584"/>
      <c r="C6" s="1584"/>
      <c r="D6" s="1584"/>
      <c r="E6" s="1584"/>
      <c r="F6" s="1584"/>
      <c r="G6" s="1584"/>
      <c r="H6" s="1584"/>
      <c r="I6" s="1584"/>
      <c r="J6" s="1584"/>
      <c r="K6" s="1584"/>
      <c r="L6" s="1584"/>
      <c r="M6" s="1584"/>
      <c r="N6" s="1584"/>
      <c r="O6" s="1584"/>
      <c r="P6" s="1584"/>
      <c r="Q6" s="1597"/>
      <c r="R6" s="1597"/>
      <c r="S6" s="1597"/>
      <c r="T6" s="1597"/>
      <c r="U6" s="1597"/>
      <c r="V6" s="1597"/>
      <c r="W6" s="1597"/>
      <c r="X6" s="1597"/>
      <c r="Y6" s="1597"/>
      <c r="Z6" s="1597"/>
      <c r="AA6" s="1597"/>
      <c r="AB6" s="1597"/>
      <c r="AC6" s="1597"/>
      <c r="AD6" s="1597"/>
      <c r="AE6" s="1597"/>
      <c r="AF6" s="1597"/>
      <c r="AG6" s="1597"/>
      <c r="AH6" s="1597"/>
      <c r="AI6" s="1597"/>
      <c r="AJ6" s="1597"/>
      <c r="AK6" s="1597"/>
      <c r="AL6" s="1597"/>
      <c r="AM6" s="1597"/>
      <c r="AN6" s="1597"/>
      <c r="AO6" s="1597"/>
      <c r="AP6" s="1597"/>
      <c r="AQ6" s="1597"/>
      <c r="AR6" s="1597"/>
      <c r="AS6" s="1597"/>
      <c r="AT6" s="1597"/>
      <c r="AU6" s="1597"/>
      <c r="AV6" s="1597"/>
      <c r="AW6" s="1597"/>
      <c r="AX6" s="1597"/>
      <c r="AY6" s="1597"/>
      <c r="AZ6" s="1597"/>
      <c r="BA6" s="1597"/>
      <c r="BB6" s="39"/>
      <c r="BC6" s="39"/>
    </row>
    <row r="7" spans="1:55" ht="19.5" customHeight="1">
      <c r="A7" s="32"/>
      <c r="B7" s="1585"/>
      <c r="C7" s="1585"/>
      <c r="D7" s="1585"/>
      <c r="E7" s="1585"/>
      <c r="F7" s="1585"/>
      <c r="G7" s="1585"/>
      <c r="H7" s="1585"/>
      <c r="I7" s="1585"/>
      <c r="J7" s="1585"/>
      <c r="K7" s="1585"/>
      <c r="L7" s="1585"/>
      <c r="M7" s="1585"/>
      <c r="N7" s="1585"/>
      <c r="O7" s="1585"/>
      <c r="P7" s="1585"/>
      <c r="Q7" s="1597"/>
      <c r="R7" s="1597"/>
      <c r="S7" s="1597"/>
      <c r="T7" s="1597"/>
      <c r="U7" s="1597"/>
      <c r="V7" s="1597"/>
      <c r="W7" s="1597"/>
      <c r="X7" s="1597"/>
      <c r="Y7" s="1597"/>
      <c r="Z7" s="1597"/>
      <c r="AA7" s="1597"/>
      <c r="AB7" s="1597"/>
      <c r="AC7" s="1597"/>
      <c r="AD7" s="1597"/>
      <c r="AE7" s="1597"/>
      <c r="AF7" s="1597"/>
      <c r="AG7" s="1597"/>
      <c r="AH7" s="1584"/>
      <c r="AI7" s="1584"/>
      <c r="AJ7" s="1584"/>
      <c r="AK7" s="1584"/>
      <c r="AL7" s="1584"/>
      <c r="AM7" s="1584"/>
      <c r="AN7" s="1584"/>
      <c r="AO7" s="1584"/>
      <c r="AP7" s="1584"/>
      <c r="AQ7" s="1584"/>
      <c r="AR7" s="1584"/>
      <c r="AS7" s="1584"/>
      <c r="AT7" s="1584"/>
      <c r="AU7" s="1584"/>
      <c r="AV7" s="1584"/>
      <c r="AW7" s="1584"/>
      <c r="AX7" s="1584"/>
      <c r="AY7" s="1584"/>
      <c r="AZ7" s="1584"/>
      <c r="BA7" s="1584"/>
      <c r="BB7" s="39"/>
      <c r="BC7" s="39"/>
    </row>
    <row r="8" spans="1:55" ht="15" customHeight="1">
      <c r="A8" s="32"/>
      <c r="B8" s="1586"/>
      <c r="C8" s="1586"/>
      <c r="D8" s="1586"/>
      <c r="E8" s="1586"/>
      <c r="F8" s="1586"/>
      <c r="G8" s="1586"/>
      <c r="H8" s="1586"/>
      <c r="I8" s="1586"/>
      <c r="J8" s="1586"/>
      <c r="K8" s="1586"/>
      <c r="L8" s="1586"/>
      <c r="M8" s="1586"/>
      <c r="N8" s="1586"/>
      <c r="O8" s="1586"/>
      <c r="P8" s="1586"/>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1433"/>
      <c r="AV8" s="1433"/>
      <c r="AW8" s="1433"/>
      <c r="AX8" s="1433"/>
      <c r="AY8" s="1433"/>
      <c r="AZ8" s="1433"/>
      <c r="BA8" s="1433"/>
      <c r="BB8" s="39"/>
      <c r="BC8" s="39"/>
    </row>
    <row r="9" spans="1:55" ht="13.5" customHeight="1">
      <c r="A9" s="32"/>
      <c r="B9" s="1586"/>
      <c r="C9" s="1586"/>
      <c r="D9" s="1586"/>
      <c r="E9" s="1586"/>
      <c r="F9" s="1586"/>
      <c r="G9" s="1586"/>
      <c r="H9" s="1586"/>
      <c r="I9" s="1586"/>
      <c r="J9" s="1586"/>
      <c r="K9" s="1586"/>
      <c r="L9" s="1586"/>
      <c r="M9" s="1586"/>
      <c r="N9" s="1586"/>
      <c r="O9" s="1586"/>
      <c r="P9" s="1586"/>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39"/>
      <c r="BC9" s="39"/>
    </row>
    <row r="10" spans="1:55" ht="7.5" customHeight="1">
      <c r="A10" s="32"/>
      <c r="B10" s="1586"/>
      <c r="C10" s="1586"/>
      <c r="D10" s="1586"/>
      <c r="E10" s="1586"/>
      <c r="F10" s="1586"/>
      <c r="G10" s="1586"/>
      <c r="H10" s="1586"/>
      <c r="I10" s="1586"/>
      <c r="J10" s="1586"/>
      <c r="K10" s="1586"/>
      <c r="L10" s="1586"/>
      <c r="M10" s="1586"/>
      <c r="N10" s="1586"/>
      <c r="O10" s="1586"/>
      <c r="P10" s="1586"/>
      <c r="Q10" s="39"/>
      <c r="R10" s="39"/>
      <c r="S10" s="39"/>
      <c r="T10" s="39"/>
      <c r="U10" s="39"/>
      <c r="V10" s="39"/>
      <c r="W10" s="39"/>
      <c r="X10" s="39"/>
      <c r="Y10" s="39"/>
      <c r="Z10" s="39"/>
      <c r="AA10" s="39"/>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39"/>
      <c r="BC10" s="39"/>
    </row>
    <row r="11" spans="1:55" ht="14.25">
      <c r="A11" s="32"/>
      <c r="B11" s="1586"/>
      <c r="C11" s="1586"/>
      <c r="D11" s="1586"/>
      <c r="E11" s="1586"/>
      <c r="F11" s="1586"/>
      <c r="G11" s="1586"/>
      <c r="H11" s="1586"/>
      <c r="I11" s="1586"/>
      <c r="J11" s="1586"/>
      <c r="K11" s="1586"/>
      <c r="L11" s="1586"/>
      <c r="M11" s="1586"/>
      <c r="N11" s="1586"/>
      <c r="O11" s="1586"/>
      <c r="P11" s="1586"/>
      <c r="Q11" s="39"/>
      <c r="R11" s="51"/>
      <c r="S11" s="51"/>
      <c r="T11" s="51"/>
      <c r="U11" s="51"/>
      <c r="V11" s="51"/>
      <c r="W11" s="51"/>
      <c r="X11" s="51"/>
      <c r="Y11" s="51"/>
      <c r="Z11" s="52"/>
      <c r="AA11" s="53"/>
      <c r="AB11" s="39"/>
      <c r="AC11" s="39"/>
      <c r="AD11" s="39"/>
      <c r="AE11" s="39"/>
      <c r="AF11" s="39"/>
      <c r="AG11" s="39"/>
      <c r="AH11" s="39"/>
      <c r="AI11" s="39"/>
      <c r="AJ11" s="39"/>
      <c r="AK11" s="39"/>
      <c r="AL11" s="39"/>
      <c r="AM11" s="39"/>
      <c r="AN11" s="39"/>
      <c r="AO11" s="53"/>
      <c r="AP11" s="53"/>
      <c r="AQ11" s="53"/>
      <c r="AR11" s="53"/>
      <c r="AS11" s="53"/>
      <c r="AT11" s="39"/>
      <c r="AU11" s="39"/>
      <c r="AV11" s="39"/>
      <c r="AW11" s="39"/>
      <c r="AX11" s="39"/>
      <c r="AY11" s="39"/>
      <c r="AZ11" s="39"/>
      <c r="BA11" s="39"/>
      <c r="BB11" s="39"/>
      <c r="BC11" s="39"/>
    </row>
    <row r="12" spans="1:55" ht="14.25">
      <c r="A12" s="32"/>
      <c r="B12" s="1586"/>
      <c r="C12" s="1586"/>
      <c r="D12" s="1586"/>
      <c r="E12" s="1586"/>
      <c r="F12" s="1586"/>
      <c r="G12" s="1586"/>
      <c r="H12" s="1586"/>
      <c r="I12" s="1586"/>
      <c r="J12" s="1586"/>
      <c r="K12" s="1586"/>
      <c r="L12" s="1586"/>
      <c r="M12" s="1586"/>
      <c r="N12" s="1586"/>
      <c r="O12" s="1586"/>
      <c r="P12" s="1586"/>
      <c r="Q12" s="39"/>
      <c r="R12" s="51"/>
      <c r="S12" s="51"/>
      <c r="T12" s="51"/>
      <c r="U12" s="51"/>
      <c r="V12" s="51"/>
      <c r="W12" s="51"/>
      <c r="X12" s="51"/>
      <c r="Y12" s="51"/>
      <c r="Z12" s="52"/>
      <c r="AA12" s="53"/>
      <c r="AB12" s="39"/>
      <c r="AC12" s="39"/>
      <c r="AD12" s="39"/>
      <c r="AE12" s="39"/>
      <c r="AF12" s="39"/>
      <c r="AG12" s="39"/>
      <c r="AH12" s="39"/>
      <c r="AI12" s="39"/>
      <c r="AJ12" s="39"/>
      <c r="AK12" s="39"/>
      <c r="AL12" s="39"/>
      <c r="AM12" s="39"/>
      <c r="AN12" s="39"/>
      <c r="AO12" s="53"/>
      <c r="AP12" s="53"/>
      <c r="AQ12" s="53"/>
      <c r="AR12" s="53"/>
      <c r="AS12" s="53"/>
      <c r="AT12" s="39"/>
      <c r="AU12" s="39"/>
      <c r="AV12" s="39"/>
      <c r="AW12" s="39"/>
      <c r="AX12" s="39"/>
      <c r="AY12" s="39"/>
      <c r="AZ12" s="39"/>
      <c r="BA12" s="39"/>
      <c r="BB12" s="39"/>
      <c r="BC12" s="39"/>
    </row>
    <row r="13" spans="1:55" ht="14.25">
      <c r="A13" s="32"/>
      <c r="B13" s="1586"/>
      <c r="C13" s="1586"/>
      <c r="D13" s="1586"/>
      <c r="E13" s="1586"/>
      <c r="F13" s="1586"/>
      <c r="G13" s="1586"/>
      <c r="H13" s="1586"/>
      <c r="I13" s="1586"/>
      <c r="J13" s="1586"/>
      <c r="K13" s="1586"/>
      <c r="L13" s="1586"/>
      <c r="M13" s="1586"/>
      <c r="N13" s="1586"/>
      <c r="O13" s="1586"/>
      <c r="P13" s="1586"/>
      <c r="Q13" s="39"/>
      <c r="R13" s="54"/>
      <c r="S13" s="39"/>
      <c r="T13" s="1599"/>
      <c r="U13" s="1599"/>
      <c r="V13" s="1599"/>
      <c r="W13" s="1599"/>
      <c r="X13" s="1599"/>
      <c r="Y13" s="1599"/>
      <c r="Z13" s="1599"/>
      <c r="AA13" s="1599"/>
      <c r="AB13" s="1598"/>
      <c r="AC13" s="1598"/>
      <c r="AD13" s="1598"/>
      <c r="AE13" s="1599"/>
      <c r="AF13" s="1599"/>
      <c r="AG13" s="1599"/>
      <c r="AH13" s="1599"/>
      <c r="AI13" s="1599"/>
      <c r="AJ13" s="1599"/>
      <c r="AK13" s="1599"/>
      <c r="AL13" s="1599"/>
      <c r="AM13" s="1599"/>
      <c r="AN13" s="1599"/>
      <c r="AO13" s="1599"/>
      <c r="AP13" s="1599"/>
      <c r="AQ13" s="1599"/>
      <c r="AR13" s="1599"/>
      <c r="AS13" s="1599"/>
      <c r="AT13" s="1599"/>
      <c r="AU13" s="1599"/>
      <c r="AV13" s="1599"/>
      <c r="AW13" s="1599"/>
      <c r="AX13" s="1599"/>
      <c r="AY13" s="1599"/>
      <c r="AZ13" s="1599"/>
      <c r="BA13" s="39"/>
      <c r="BB13" s="39"/>
      <c r="BC13" s="39"/>
    </row>
    <row r="14" spans="1:55" ht="13.5" customHeight="1">
      <c r="A14" s="32"/>
      <c r="B14" s="1586"/>
      <c r="C14" s="1586"/>
      <c r="D14" s="1586"/>
      <c r="E14" s="1586"/>
      <c r="F14" s="1586"/>
      <c r="G14" s="1586"/>
      <c r="H14" s="1586"/>
      <c r="I14" s="1586"/>
      <c r="J14" s="1586"/>
      <c r="K14" s="1586"/>
      <c r="L14" s="1586"/>
      <c r="M14" s="1586"/>
      <c r="N14" s="1586"/>
      <c r="O14" s="1586"/>
      <c r="P14" s="1586"/>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row>
    <row r="15" spans="1:55" ht="10.5" customHeight="1" thickBot="1">
      <c r="A15" s="32"/>
      <c r="B15" s="39"/>
      <c r="C15" s="39"/>
      <c r="D15" s="39"/>
      <c r="E15" s="39"/>
      <c r="F15" s="39"/>
      <c r="G15" s="39"/>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39"/>
      <c r="BC15" s="39"/>
    </row>
    <row r="16" spans="1:55" ht="13.5" customHeight="1" thickBot="1">
      <c r="A16" s="32"/>
      <c r="B16" s="1591" t="s">
        <v>313</v>
      </c>
      <c r="C16" s="1592"/>
      <c r="D16" s="1592"/>
      <c r="E16" s="1592"/>
      <c r="F16" s="1592"/>
      <c r="G16" s="1592"/>
      <c r="H16" s="1592"/>
      <c r="I16" s="1592"/>
      <c r="J16" s="1592"/>
      <c r="K16" s="1592"/>
      <c r="L16" s="1592"/>
      <c r="M16" s="1592"/>
      <c r="N16" s="1592"/>
      <c r="O16" s="1592"/>
      <c r="P16" s="1592"/>
      <c r="Q16" s="1592"/>
      <c r="R16" s="1592"/>
      <c r="S16" s="1592"/>
      <c r="T16" s="1592"/>
      <c r="U16" s="1592"/>
      <c r="V16" s="1592"/>
      <c r="W16" s="1592"/>
      <c r="X16" s="1592"/>
      <c r="Y16" s="1592"/>
      <c r="Z16" s="1592"/>
      <c r="AA16" s="1592"/>
      <c r="AB16" s="1592"/>
      <c r="AC16" s="1592"/>
      <c r="AD16" s="1592"/>
      <c r="AE16" s="1592"/>
      <c r="AF16" s="1592"/>
      <c r="AG16" s="1592"/>
      <c r="AH16" s="1592"/>
      <c r="AI16" s="1592"/>
      <c r="AJ16" s="1592"/>
      <c r="AK16" s="1592"/>
      <c r="AL16" s="1592"/>
      <c r="AM16" s="1592"/>
      <c r="AN16" s="1592"/>
      <c r="AO16" s="1592"/>
      <c r="AP16" s="1592"/>
      <c r="AQ16" s="1592"/>
      <c r="AR16" s="1592"/>
      <c r="AS16" s="1592"/>
      <c r="AT16" s="1592"/>
      <c r="AU16" s="1592"/>
      <c r="AV16" s="1592"/>
      <c r="AW16" s="1592"/>
      <c r="AX16" s="1592"/>
      <c r="AY16" s="1592"/>
      <c r="AZ16" s="1592"/>
      <c r="BA16" s="1593"/>
      <c r="BB16" s="39"/>
      <c r="BC16" s="40"/>
    </row>
    <row r="17" spans="1:59" ht="15" customHeight="1" thickBot="1">
      <c r="A17" s="32"/>
      <c r="B17" s="1564" t="s">
        <v>314</v>
      </c>
      <c r="C17" s="1565"/>
      <c r="D17" s="1565"/>
      <c r="E17" s="1565"/>
      <c r="F17" s="1565"/>
      <c r="G17" s="1565"/>
      <c r="H17" s="1565"/>
      <c r="I17" s="1565"/>
      <c r="J17" s="1565"/>
      <c r="K17" s="1565"/>
      <c r="L17" s="1565"/>
      <c r="M17" s="1565"/>
      <c r="N17" s="1565"/>
      <c r="O17" s="1565"/>
      <c r="P17" s="1566"/>
      <c r="Q17" s="1596" t="s">
        <v>315</v>
      </c>
      <c r="R17" s="1565"/>
      <c r="S17" s="1565"/>
      <c r="T17" s="1565"/>
      <c r="U17" s="1565"/>
      <c r="V17" s="1565"/>
      <c r="W17" s="1565"/>
      <c r="X17" s="1565"/>
      <c r="Y17" s="1565"/>
      <c r="Z17" s="1566"/>
      <c r="AA17" s="1581" t="s">
        <v>316</v>
      </c>
      <c r="AB17" s="1565"/>
      <c r="AC17" s="1565"/>
      <c r="AD17" s="1565"/>
      <c r="AE17" s="1565"/>
      <c r="AF17" s="1565"/>
      <c r="AG17" s="1566"/>
      <c r="AH17" s="1581" t="s">
        <v>317</v>
      </c>
      <c r="AI17" s="1565"/>
      <c r="AJ17" s="1565"/>
      <c r="AK17" s="1565"/>
      <c r="AL17" s="1565"/>
      <c r="AM17" s="1565"/>
      <c r="AN17" s="1566"/>
      <c r="AO17" s="1581" t="s">
        <v>318</v>
      </c>
      <c r="AP17" s="1565"/>
      <c r="AQ17" s="1565"/>
      <c r="AR17" s="1565"/>
      <c r="AS17" s="1565"/>
      <c r="AT17" s="1566"/>
      <c r="AU17" s="1596" t="s">
        <v>319</v>
      </c>
      <c r="AV17" s="1565"/>
      <c r="AW17" s="1565"/>
      <c r="AX17" s="1565"/>
      <c r="AY17" s="1565"/>
      <c r="AZ17" s="1565"/>
      <c r="BA17" s="1608"/>
      <c r="BB17" s="39"/>
      <c r="BC17" s="40"/>
    </row>
    <row r="18" spans="1:59" ht="20.25" customHeight="1" thickTop="1">
      <c r="A18" s="32"/>
      <c r="B18" s="1600"/>
      <c r="C18" s="1601"/>
      <c r="D18" s="1601"/>
      <c r="E18" s="1601"/>
      <c r="F18" s="1601"/>
      <c r="G18" s="1601"/>
      <c r="H18" s="1601"/>
      <c r="I18" s="1601"/>
      <c r="J18" s="1601"/>
      <c r="K18" s="1601"/>
      <c r="L18" s="1601"/>
      <c r="M18" s="1601"/>
      <c r="N18" s="1601"/>
      <c r="O18" s="1601"/>
      <c r="P18" s="1602"/>
      <c r="Q18" s="1605" t="s">
        <v>320</v>
      </c>
      <c r="R18" s="1606"/>
      <c r="S18" s="1606"/>
      <c r="T18" s="1606"/>
      <c r="U18" s="1606"/>
      <c r="V18" s="1606"/>
      <c r="W18" s="1606"/>
      <c r="X18" s="1606"/>
      <c r="Y18" s="1606"/>
      <c r="Z18" s="1607"/>
      <c r="AA18" s="1603" t="s">
        <v>321</v>
      </c>
      <c r="AB18" s="1601"/>
      <c r="AC18" s="1601"/>
      <c r="AD18" s="1601"/>
      <c r="AE18" s="1601"/>
      <c r="AF18" s="1601"/>
      <c r="AG18" s="1602"/>
      <c r="AH18" s="1589" t="str">
        <f>IF(B18="","",VLOOKUP(B18,$BE$20:$BF$37,2,FALSE))</f>
        <v/>
      </c>
      <c r="AI18" s="1590"/>
      <c r="AJ18" s="1590"/>
      <c r="AK18" s="1590"/>
      <c r="AL18" s="1590"/>
      <c r="AM18" s="1587" t="s">
        <v>252</v>
      </c>
      <c r="AN18" s="1588"/>
      <c r="AO18" s="1594">
        <f>BG19</f>
        <v>0</v>
      </c>
      <c r="AP18" s="1595"/>
      <c r="AQ18" s="1595"/>
      <c r="AR18" s="1595"/>
      <c r="AS18" s="1595" t="s">
        <v>322</v>
      </c>
      <c r="AT18" s="1604"/>
      <c r="AU18" s="1594">
        <f>IF(B18="",0,AH18*AO18)</f>
        <v>0</v>
      </c>
      <c r="AV18" s="1595"/>
      <c r="AW18" s="1595"/>
      <c r="AX18" s="1595"/>
      <c r="AY18" s="1595"/>
      <c r="AZ18" s="1595"/>
      <c r="BA18" s="291" t="s">
        <v>252</v>
      </c>
      <c r="BB18" s="39"/>
      <c r="BC18" s="40"/>
    </row>
    <row r="19" spans="1:59" s="41" customFormat="1" ht="20.25" customHeight="1" thickBot="1">
      <c r="A19" s="55"/>
      <c r="B19" s="1574" t="s">
        <v>323</v>
      </c>
      <c r="C19" s="1575"/>
      <c r="D19" s="1575"/>
      <c r="E19" s="292" t="s">
        <v>150</v>
      </c>
      <c r="F19" s="1576"/>
      <c r="G19" s="1576"/>
      <c r="H19" s="292" t="s">
        <v>151</v>
      </c>
      <c r="I19" s="1575" t="s">
        <v>324</v>
      </c>
      <c r="J19" s="1575"/>
      <c r="K19" s="293"/>
      <c r="L19" s="292"/>
      <c r="M19" s="1575" t="s">
        <v>325</v>
      </c>
      <c r="N19" s="1575"/>
      <c r="O19" s="1575"/>
      <c r="P19" s="292" t="s">
        <v>150</v>
      </c>
      <c r="Q19" s="1576"/>
      <c r="R19" s="1576"/>
      <c r="S19" s="292" t="s">
        <v>151</v>
      </c>
      <c r="T19" s="1575" t="s">
        <v>324</v>
      </c>
      <c r="U19" s="1575"/>
      <c r="V19" s="293"/>
      <c r="W19" s="292"/>
      <c r="X19" s="1575" t="s">
        <v>326</v>
      </c>
      <c r="Y19" s="1575"/>
      <c r="Z19" s="1575"/>
      <c r="AA19" s="292" t="s">
        <v>150</v>
      </c>
      <c r="AB19" s="1576"/>
      <c r="AC19" s="1576"/>
      <c r="AD19" s="292" t="s">
        <v>151</v>
      </c>
      <c r="AE19" s="1575" t="s">
        <v>324</v>
      </c>
      <c r="AF19" s="1575"/>
      <c r="AG19" s="293"/>
      <c r="AH19" s="292"/>
      <c r="AI19" s="1575" t="s">
        <v>327</v>
      </c>
      <c r="AJ19" s="1575"/>
      <c r="AK19" s="1575"/>
      <c r="AL19" s="292" t="s">
        <v>150</v>
      </c>
      <c r="AM19" s="1576"/>
      <c r="AN19" s="1576"/>
      <c r="AO19" s="292" t="s">
        <v>151</v>
      </c>
      <c r="AP19" s="1575" t="s">
        <v>324</v>
      </c>
      <c r="AQ19" s="1575"/>
      <c r="AR19" s="293"/>
      <c r="AS19" s="292"/>
      <c r="AT19" s="1575" t="s">
        <v>328</v>
      </c>
      <c r="AU19" s="1575"/>
      <c r="AV19" s="1575"/>
      <c r="AW19" s="292" t="s">
        <v>150</v>
      </c>
      <c r="AX19" s="1576"/>
      <c r="AY19" s="1576"/>
      <c r="AZ19" s="292" t="s">
        <v>151</v>
      </c>
      <c r="BA19" s="294" t="s">
        <v>324</v>
      </c>
      <c r="BB19" s="45"/>
      <c r="BC19" s="45"/>
      <c r="BG19" s="41">
        <f>F19*4+Q19*5+AB19*6+AM19*7+AX19*8</f>
        <v>0</v>
      </c>
    </row>
    <row r="20" spans="1:59" ht="20.25" customHeight="1">
      <c r="A20" s="32"/>
      <c r="B20" s="1553"/>
      <c r="C20" s="1554"/>
      <c r="D20" s="1554"/>
      <c r="E20" s="1554"/>
      <c r="F20" s="1554"/>
      <c r="G20" s="1554"/>
      <c r="H20" s="1554"/>
      <c r="I20" s="1554"/>
      <c r="J20" s="1554"/>
      <c r="K20" s="1554"/>
      <c r="L20" s="1554"/>
      <c r="M20" s="1554"/>
      <c r="N20" s="1554"/>
      <c r="O20" s="1554"/>
      <c r="P20" s="1555"/>
      <c r="Q20" s="1556" t="s">
        <v>320</v>
      </c>
      <c r="R20" s="1557"/>
      <c r="S20" s="1557"/>
      <c r="T20" s="1557"/>
      <c r="U20" s="1557"/>
      <c r="V20" s="1557"/>
      <c r="W20" s="1557"/>
      <c r="X20" s="1557"/>
      <c r="Y20" s="1557"/>
      <c r="Z20" s="1558"/>
      <c r="AA20" s="1559" t="s">
        <v>321</v>
      </c>
      <c r="AB20" s="1554"/>
      <c r="AC20" s="1554"/>
      <c r="AD20" s="1554"/>
      <c r="AE20" s="1554"/>
      <c r="AF20" s="1554"/>
      <c r="AG20" s="1555"/>
      <c r="AH20" s="1560" t="str">
        <f>IF(B20="","",VLOOKUP(B20,$BE$20:$BF$37,2,FALSE))</f>
        <v/>
      </c>
      <c r="AI20" s="1561"/>
      <c r="AJ20" s="1561"/>
      <c r="AK20" s="1561"/>
      <c r="AL20" s="1561"/>
      <c r="AM20" s="1562" t="s">
        <v>252</v>
      </c>
      <c r="AN20" s="1563"/>
      <c r="AO20" s="1579">
        <f>BG21</f>
        <v>0</v>
      </c>
      <c r="AP20" s="1580"/>
      <c r="AQ20" s="1580"/>
      <c r="AR20" s="1580"/>
      <c r="AS20" s="1580" t="s">
        <v>322</v>
      </c>
      <c r="AT20" s="1609"/>
      <c r="AU20" s="1579">
        <f>IF(B20="",0,AH20*AO20)</f>
        <v>0</v>
      </c>
      <c r="AV20" s="1580"/>
      <c r="AW20" s="1580"/>
      <c r="AX20" s="1580"/>
      <c r="AY20" s="1580"/>
      <c r="AZ20" s="1580"/>
      <c r="BA20" s="295" t="s">
        <v>252</v>
      </c>
      <c r="BB20" s="39"/>
      <c r="BC20" s="39"/>
      <c r="BE20" t="s">
        <v>68</v>
      </c>
      <c r="BF20">
        <v>850</v>
      </c>
      <c r="BG20" s="41"/>
    </row>
    <row r="21" spans="1:59" ht="20.25" customHeight="1" thickBot="1">
      <c r="A21" s="32"/>
      <c r="B21" s="1574" t="s">
        <v>323</v>
      </c>
      <c r="C21" s="1575"/>
      <c r="D21" s="1575"/>
      <c r="E21" s="292" t="s">
        <v>150</v>
      </c>
      <c r="F21" s="1576"/>
      <c r="G21" s="1576"/>
      <c r="H21" s="292" t="s">
        <v>151</v>
      </c>
      <c r="I21" s="1575" t="s">
        <v>324</v>
      </c>
      <c r="J21" s="1575"/>
      <c r="K21" s="293"/>
      <c r="L21" s="292"/>
      <c r="M21" s="1575" t="s">
        <v>325</v>
      </c>
      <c r="N21" s="1575"/>
      <c r="O21" s="1575"/>
      <c r="P21" s="292" t="s">
        <v>150</v>
      </c>
      <c r="Q21" s="1576"/>
      <c r="R21" s="1576"/>
      <c r="S21" s="292" t="s">
        <v>151</v>
      </c>
      <c r="T21" s="1575" t="s">
        <v>324</v>
      </c>
      <c r="U21" s="1575"/>
      <c r="V21" s="292"/>
      <c r="W21" s="296"/>
      <c r="X21" s="1575" t="s">
        <v>326</v>
      </c>
      <c r="Y21" s="1575"/>
      <c r="Z21" s="1575"/>
      <c r="AA21" s="292" t="s">
        <v>150</v>
      </c>
      <c r="AB21" s="1576"/>
      <c r="AC21" s="1576"/>
      <c r="AD21" s="292" t="s">
        <v>151</v>
      </c>
      <c r="AE21" s="1575" t="s">
        <v>324</v>
      </c>
      <c r="AF21" s="1575"/>
      <c r="AG21" s="293"/>
      <c r="AH21" s="292"/>
      <c r="AI21" s="1575" t="s">
        <v>327</v>
      </c>
      <c r="AJ21" s="1575"/>
      <c r="AK21" s="1575"/>
      <c r="AL21" s="292" t="s">
        <v>150</v>
      </c>
      <c r="AM21" s="1576"/>
      <c r="AN21" s="1576"/>
      <c r="AO21" s="292" t="s">
        <v>151</v>
      </c>
      <c r="AP21" s="1575" t="s">
        <v>324</v>
      </c>
      <c r="AQ21" s="1575"/>
      <c r="AR21" s="293"/>
      <c r="AS21" s="292"/>
      <c r="AT21" s="1575" t="s">
        <v>328</v>
      </c>
      <c r="AU21" s="1575"/>
      <c r="AV21" s="1575"/>
      <c r="AW21" s="292" t="s">
        <v>150</v>
      </c>
      <c r="AX21" s="1576"/>
      <c r="AY21" s="1576"/>
      <c r="AZ21" s="292" t="s">
        <v>151</v>
      </c>
      <c r="BA21" s="294" t="s">
        <v>324</v>
      </c>
      <c r="BB21" s="39"/>
      <c r="BC21" s="39"/>
      <c r="BE21" t="s">
        <v>718</v>
      </c>
      <c r="BF21">
        <v>850</v>
      </c>
      <c r="BG21" s="41">
        <f>F21*4+Q21*5+AB21*6+AM21*7+AX21*8</f>
        <v>0</v>
      </c>
    </row>
    <row r="22" spans="1:59" ht="20.25" customHeight="1">
      <c r="A22" s="32"/>
      <c r="B22" s="1553"/>
      <c r="C22" s="1554"/>
      <c r="D22" s="1554"/>
      <c r="E22" s="1554"/>
      <c r="F22" s="1554"/>
      <c r="G22" s="1554"/>
      <c r="H22" s="1554"/>
      <c r="I22" s="1554"/>
      <c r="J22" s="1554"/>
      <c r="K22" s="1554"/>
      <c r="L22" s="1554"/>
      <c r="M22" s="1554"/>
      <c r="N22" s="1554"/>
      <c r="O22" s="1554"/>
      <c r="P22" s="1555"/>
      <c r="Q22" s="1556" t="s">
        <v>320</v>
      </c>
      <c r="R22" s="1557"/>
      <c r="S22" s="1557"/>
      <c r="T22" s="1557"/>
      <c r="U22" s="1557"/>
      <c r="V22" s="1557"/>
      <c r="W22" s="1557"/>
      <c r="X22" s="1557"/>
      <c r="Y22" s="1557"/>
      <c r="Z22" s="1558"/>
      <c r="AA22" s="1559" t="s">
        <v>321</v>
      </c>
      <c r="AB22" s="1554"/>
      <c r="AC22" s="1554"/>
      <c r="AD22" s="1554"/>
      <c r="AE22" s="1554"/>
      <c r="AF22" s="1554"/>
      <c r="AG22" s="1555"/>
      <c r="AH22" s="1560" t="str">
        <f>IF(B22="","",VLOOKUP(B22,$BE$20:$BF$37,2,FALSE))</f>
        <v/>
      </c>
      <c r="AI22" s="1561"/>
      <c r="AJ22" s="1561"/>
      <c r="AK22" s="1561"/>
      <c r="AL22" s="1561"/>
      <c r="AM22" s="1562" t="s">
        <v>252</v>
      </c>
      <c r="AN22" s="1563"/>
      <c r="AO22" s="1579">
        <f>BG23</f>
        <v>0</v>
      </c>
      <c r="AP22" s="1580"/>
      <c r="AQ22" s="1580"/>
      <c r="AR22" s="1580"/>
      <c r="AS22" s="1580" t="s">
        <v>322</v>
      </c>
      <c r="AT22" s="1609"/>
      <c r="AU22" s="1579">
        <f>IF(B22="",0,AH22*AO22)</f>
        <v>0</v>
      </c>
      <c r="AV22" s="1580"/>
      <c r="AW22" s="1580"/>
      <c r="AX22" s="1580"/>
      <c r="AY22" s="1580"/>
      <c r="AZ22" s="1580"/>
      <c r="BA22" s="295" t="s">
        <v>252</v>
      </c>
      <c r="BB22" s="39"/>
      <c r="BC22" s="39"/>
      <c r="BE22" t="s">
        <v>717</v>
      </c>
      <c r="BF22">
        <v>850</v>
      </c>
      <c r="BG22" s="41"/>
    </row>
    <row r="23" spans="1:59" ht="20.25" customHeight="1" thickBot="1">
      <c r="A23" s="32"/>
      <c r="B23" s="1574" t="s">
        <v>323</v>
      </c>
      <c r="C23" s="1575"/>
      <c r="D23" s="1575"/>
      <c r="E23" s="292" t="s">
        <v>150</v>
      </c>
      <c r="F23" s="1576"/>
      <c r="G23" s="1576"/>
      <c r="H23" s="292" t="s">
        <v>151</v>
      </c>
      <c r="I23" s="1575" t="s">
        <v>324</v>
      </c>
      <c r="J23" s="1575"/>
      <c r="K23" s="292"/>
      <c r="L23" s="296"/>
      <c r="M23" s="1575" t="s">
        <v>325</v>
      </c>
      <c r="N23" s="1575"/>
      <c r="O23" s="1575"/>
      <c r="P23" s="292" t="s">
        <v>150</v>
      </c>
      <c r="Q23" s="1576"/>
      <c r="R23" s="1576"/>
      <c r="S23" s="292" t="s">
        <v>151</v>
      </c>
      <c r="T23" s="1575" t="s">
        <v>324</v>
      </c>
      <c r="U23" s="1575"/>
      <c r="V23" s="293"/>
      <c r="W23" s="292"/>
      <c r="X23" s="1575" t="s">
        <v>326</v>
      </c>
      <c r="Y23" s="1575"/>
      <c r="Z23" s="1575"/>
      <c r="AA23" s="292" t="s">
        <v>150</v>
      </c>
      <c r="AB23" s="1576"/>
      <c r="AC23" s="1576"/>
      <c r="AD23" s="292" t="s">
        <v>151</v>
      </c>
      <c r="AE23" s="1575" t="s">
        <v>324</v>
      </c>
      <c r="AF23" s="1575"/>
      <c r="AG23" s="297"/>
      <c r="AH23" s="292"/>
      <c r="AI23" s="1575" t="s">
        <v>327</v>
      </c>
      <c r="AJ23" s="1575"/>
      <c r="AK23" s="1575"/>
      <c r="AL23" s="292" t="s">
        <v>150</v>
      </c>
      <c r="AM23" s="1576"/>
      <c r="AN23" s="1576"/>
      <c r="AO23" s="292" t="s">
        <v>151</v>
      </c>
      <c r="AP23" s="1575" t="s">
        <v>324</v>
      </c>
      <c r="AQ23" s="1575"/>
      <c r="AR23" s="297"/>
      <c r="AS23" s="292"/>
      <c r="AT23" s="1575" t="s">
        <v>328</v>
      </c>
      <c r="AU23" s="1575"/>
      <c r="AV23" s="1575"/>
      <c r="AW23" s="292" t="s">
        <v>150</v>
      </c>
      <c r="AX23" s="1576"/>
      <c r="AY23" s="1576"/>
      <c r="AZ23" s="292" t="s">
        <v>151</v>
      </c>
      <c r="BA23" s="294" t="s">
        <v>324</v>
      </c>
      <c r="BB23" s="39"/>
      <c r="BC23" s="39"/>
      <c r="BE23" t="s">
        <v>69</v>
      </c>
      <c r="BF23">
        <v>1000</v>
      </c>
      <c r="BG23" s="41">
        <f>F23*4+Q23*5+AB23*6+AM23*7+AX23*8</f>
        <v>0</v>
      </c>
    </row>
    <row r="24" spans="1:59" ht="20.25" customHeight="1">
      <c r="A24" s="32"/>
      <c r="B24" s="1553"/>
      <c r="C24" s="1554"/>
      <c r="D24" s="1554"/>
      <c r="E24" s="1554"/>
      <c r="F24" s="1554"/>
      <c r="G24" s="1554"/>
      <c r="H24" s="1554"/>
      <c r="I24" s="1554"/>
      <c r="J24" s="1554"/>
      <c r="K24" s="1554"/>
      <c r="L24" s="1554"/>
      <c r="M24" s="1554"/>
      <c r="N24" s="1554"/>
      <c r="O24" s="1554"/>
      <c r="P24" s="1555"/>
      <c r="Q24" s="1556" t="s">
        <v>320</v>
      </c>
      <c r="R24" s="1557"/>
      <c r="S24" s="1557"/>
      <c r="T24" s="1557"/>
      <c r="U24" s="1557"/>
      <c r="V24" s="1557"/>
      <c r="W24" s="1557"/>
      <c r="X24" s="1557"/>
      <c r="Y24" s="1557"/>
      <c r="Z24" s="1558"/>
      <c r="AA24" s="1559" t="s">
        <v>321</v>
      </c>
      <c r="AB24" s="1554"/>
      <c r="AC24" s="1554"/>
      <c r="AD24" s="1554"/>
      <c r="AE24" s="1554"/>
      <c r="AF24" s="1554"/>
      <c r="AG24" s="1555"/>
      <c r="AH24" s="1560" t="str">
        <f>IF(B24="","",VLOOKUP(B24,$BE$20:$BF$37,2,FALSE))</f>
        <v/>
      </c>
      <c r="AI24" s="1561"/>
      <c r="AJ24" s="1561"/>
      <c r="AK24" s="1561"/>
      <c r="AL24" s="1561"/>
      <c r="AM24" s="1562" t="s">
        <v>252</v>
      </c>
      <c r="AN24" s="1563"/>
      <c r="AO24" s="1579">
        <f>BG25</f>
        <v>0</v>
      </c>
      <c r="AP24" s="1580"/>
      <c r="AQ24" s="1580"/>
      <c r="AR24" s="1580"/>
      <c r="AS24" s="1580" t="s">
        <v>322</v>
      </c>
      <c r="AT24" s="1609"/>
      <c r="AU24" s="1579">
        <f>IF(B24="",0,AH24*AO24)</f>
        <v>0</v>
      </c>
      <c r="AV24" s="1580"/>
      <c r="AW24" s="1580"/>
      <c r="AX24" s="1580"/>
      <c r="AY24" s="1580"/>
      <c r="AZ24" s="1580"/>
      <c r="BA24" s="295" t="s">
        <v>252</v>
      </c>
      <c r="BB24" s="39"/>
      <c r="BC24" s="39"/>
      <c r="BE24" t="s">
        <v>702</v>
      </c>
      <c r="BF24">
        <v>780</v>
      </c>
      <c r="BG24" s="41"/>
    </row>
    <row r="25" spans="1:59" ht="20.25" customHeight="1" thickBot="1">
      <c r="A25" s="32"/>
      <c r="B25" s="1574" t="s">
        <v>323</v>
      </c>
      <c r="C25" s="1575"/>
      <c r="D25" s="1575"/>
      <c r="E25" s="292" t="s">
        <v>150</v>
      </c>
      <c r="F25" s="1576"/>
      <c r="G25" s="1576"/>
      <c r="H25" s="292" t="s">
        <v>151</v>
      </c>
      <c r="I25" s="1575" t="s">
        <v>324</v>
      </c>
      <c r="J25" s="1575"/>
      <c r="K25" s="292"/>
      <c r="L25" s="296"/>
      <c r="M25" s="1575" t="s">
        <v>325</v>
      </c>
      <c r="N25" s="1575"/>
      <c r="O25" s="1575"/>
      <c r="P25" s="292" t="s">
        <v>150</v>
      </c>
      <c r="Q25" s="1576"/>
      <c r="R25" s="1576"/>
      <c r="S25" s="292" t="s">
        <v>151</v>
      </c>
      <c r="T25" s="1575" t="s">
        <v>324</v>
      </c>
      <c r="U25" s="1575"/>
      <c r="V25" s="293"/>
      <c r="W25" s="292"/>
      <c r="X25" s="1575" t="s">
        <v>326</v>
      </c>
      <c r="Y25" s="1575"/>
      <c r="Z25" s="1575"/>
      <c r="AA25" s="292" t="s">
        <v>150</v>
      </c>
      <c r="AB25" s="1576"/>
      <c r="AC25" s="1576"/>
      <c r="AD25" s="292" t="s">
        <v>151</v>
      </c>
      <c r="AE25" s="1575" t="s">
        <v>324</v>
      </c>
      <c r="AF25" s="1575"/>
      <c r="AG25" s="297"/>
      <c r="AH25" s="292"/>
      <c r="AI25" s="1575" t="s">
        <v>327</v>
      </c>
      <c r="AJ25" s="1575"/>
      <c r="AK25" s="1575"/>
      <c r="AL25" s="292" t="s">
        <v>150</v>
      </c>
      <c r="AM25" s="1576"/>
      <c r="AN25" s="1576"/>
      <c r="AO25" s="292" t="s">
        <v>151</v>
      </c>
      <c r="AP25" s="1575" t="s">
        <v>324</v>
      </c>
      <c r="AQ25" s="1575"/>
      <c r="AR25" s="297"/>
      <c r="AS25" s="292"/>
      <c r="AT25" s="1575" t="s">
        <v>328</v>
      </c>
      <c r="AU25" s="1575"/>
      <c r="AV25" s="1575"/>
      <c r="AW25" s="292" t="s">
        <v>150</v>
      </c>
      <c r="AX25" s="1576"/>
      <c r="AY25" s="1576"/>
      <c r="AZ25" s="292" t="s">
        <v>151</v>
      </c>
      <c r="BA25" s="294" t="s">
        <v>324</v>
      </c>
      <c r="BB25" s="39"/>
      <c r="BC25" s="39"/>
      <c r="BE25" t="s">
        <v>70</v>
      </c>
      <c r="BF25">
        <v>1800</v>
      </c>
      <c r="BG25" s="41">
        <f>F25*4+Q25*5+AB25*6+AM25*7+AX25*8</f>
        <v>0</v>
      </c>
    </row>
    <row r="26" spans="1:59" ht="15" customHeight="1" thickTop="1">
      <c r="A26" s="32"/>
      <c r="B26" s="298"/>
      <c r="C26" s="266" t="s">
        <v>331</v>
      </c>
      <c r="D26" s="298"/>
      <c r="E26" s="298"/>
      <c r="F26" s="298"/>
      <c r="G26" s="298"/>
      <c r="H26" s="298"/>
      <c r="I26" s="298"/>
      <c r="J26" s="298"/>
      <c r="K26" s="298"/>
      <c r="L26" s="298"/>
      <c r="M26" s="298"/>
      <c r="N26" s="298"/>
      <c r="O26" s="298"/>
      <c r="P26" s="298"/>
      <c r="Q26" s="299"/>
      <c r="R26" s="299"/>
      <c r="S26" s="299"/>
      <c r="T26" s="300"/>
      <c r="U26" s="299"/>
      <c r="V26" s="299"/>
      <c r="W26" s="300"/>
      <c r="X26" s="301"/>
      <c r="Y26" s="300"/>
      <c r="Z26" s="302"/>
      <c r="AA26" s="299"/>
      <c r="AB26" s="299"/>
      <c r="AC26" s="299"/>
      <c r="AD26" s="299"/>
      <c r="AE26" s="299"/>
      <c r="AF26" s="299"/>
      <c r="AG26" s="299"/>
      <c r="AH26" s="303"/>
      <c r="AI26" s="303"/>
      <c r="AJ26" s="303"/>
      <c r="AK26" s="303"/>
      <c r="AL26" s="304"/>
      <c r="AM26" s="304"/>
      <c r="AN26" s="304"/>
      <c r="AO26" s="305"/>
      <c r="AP26" s="305"/>
      <c r="AQ26" s="305"/>
      <c r="AR26" s="305"/>
      <c r="AS26" s="305"/>
      <c r="AT26" s="299"/>
      <c r="AU26" s="1624" t="s">
        <v>332</v>
      </c>
      <c r="AV26" s="1595"/>
      <c r="AW26" s="1595"/>
      <c r="AX26" s="1595"/>
      <c r="AY26" s="1595"/>
      <c r="AZ26" s="1595"/>
      <c r="BA26" s="1625"/>
      <c r="BB26" s="39"/>
      <c r="BC26" s="39"/>
      <c r="BE26" t="s">
        <v>71</v>
      </c>
      <c r="BF26">
        <v>100</v>
      </c>
    </row>
    <row r="27" spans="1:59" ht="15" customHeight="1" thickBot="1">
      <c r="A27" s="32"/>
      <c r="B27" s="298"/>
      <c r="C27" s="266"/>
      <c r="D27" s="298"/>
      <c r="E27" s="298"/>
      <c r="F27" s="298"/>
      <c r="G27" s="288"/>
      <c r="H27" s="298"/>
      <c r="I27" s="298"/>
      <c r="J27" s="298"/>
      <c r="K27" s="298"/>
      <c r="L27" s="298"/>
      <c r="M27" s="298"/>
      <c r="N27" s="298"/>
      <c r="O27" s="298"/>
      <c r="P27" s="298"/>
      <c r="Q27" s="299"/>
      <c r="R27" s="299"/>
      <c r="S27" s="299"/>
      <c r="T27" s="300"/>
      <c r="U27" s="299"/>
      <c r="V27" s="299"/>
      <c r="W27" s="300"/>
      <c r="X27" s="301"/>
      <c r="Y27" s="300"/>
      <c r="Z27" s="302"/>
      <c r="AA27" s="299"/>
      <c r="AB27" s="299"/>
      <c r="AC27" s="299"/>
      <c r="AD27" s="299"/>
      <c r="AE27" s="299"/>
      <c r="AF27" s="299"/>
      <c r="AG27" s="299"/>
      <c r="AH27" s="303"/>
      <c r="AI27" s="303"/>
      <c r="AJ27" s="303"/>
      <c r="AK27" s="303"/>
      <c r="AL27" s="306"/>
      <c r="AM27" s="306"/>
      <c r="AN27" s="306"/>
      <c r="AO27" s="306"/>
      <c r="AP27" s="306"/>
      <c r="AQ27" s="306"/>
      <c r="AR27" s="306"/>
      <c r="AS27" s="307"/>
      <c r="AT27" s="307"/>
      <c r="AU27" s="1626">
        <f>AU18+AU20+AU22+AU24</f>
        <v>0</v>
      </c>
      <c r="AV27" s="1627"/>
      <c r="AW27" s="1627"/>
      <c r="AX27" s="1627"/>
      <c r="AY27" s="1627"/>
      <c r="AZ27" s="1627"/>
      <c r="BA27" s="308" t="s">
        <v>252</v>
      </c>
      <c r="BB27" s="39"/>
      <c r="BC27" s="39"/>
      <c r="BE27" t="s">
        <v>329</v>
      </c>
      <c r="BF27">
        <v>700</v>
      </c>
    </row>
    <row r="28" spans="1:59" ht="15" customHeight="1" thickTop="1" thickBot="1">
      <c r="A28" s="32"/>
      <c r="B28" s="298"/>
      <c r="C28" s="266"/>
      <c r="D28" s="298"/>
      <c r="E28" s="298"/>
      <c r="F28" s="298"/>
      <c r="G28" s="288"/>
      <c r="H28" s="298"/>
      <c r="I28" s="298"/>
      <c r="J28" s="298"/>
      <c r="K28" s="298"/>
      <c r="L28" s="298"/>
      <c r="M28" s="298"/>
      <c r="N28" s="298"/>
      <c r="O28" s="298"/>
      <c r="P28" s="298"/>
      <c r="Q28" s="299"/>
      <c r="R28" s="299"/>
      <c r="S28" s="299"/>
      <c r="T28" s="300"/>
      <c r="U28" s="299"/>
      <c r="V28" s="299"/>
      <c r="W28" s="300"/>
      <c r="X28" s="301"/>
      <c r="Y28" s="300"/>
      <c r="Z28" s="302"/>
      <c r="AA28" s="299"/>
      <c r="AB28" s="299"/>
      <c r="AC28" s="299"/>
      <c r="AD28" s="299"/>
      <c r="AE28" s="299"/>
      <c r="AF28" s="299"/>
      <c r="AG28" s="299"/>
      <c r="AH28" s="303"/>
      <c r="AI28" s="303"/>
      <c r="AJ28" s="303"/>
      <c r="AK28" s="303"/>
      <c r="AL28" s="300"/>
      <c r="AM28" s="300"/>
      <c r="AN28" s="300"/>
      <c r="AO28" s="300"/>
      <c r="AP28" s="300"/>
      <c r="AQ28" s="300"/>
      <c r="AR28" s="306"/>
      <c r="AS28" s="299"/>
      <c r="AT28" s="299"/>
      <c r="AU28" s="1672"/>
      <c r="AV28" s="1672"/>
      <c r="AW28" s="1672"/>
      <c r="AX28" s="1672"/>
      <c r="AY28" s="1672"/>
      <c r="AZ28" s="1672"/>
      <c r="BA28" s="309"/>
      <c r="BB28" s="39"/>
      <c r="BC28" s="39"/>
      <c r="BE28" t="s">
        <v>330</v>
      </c>
      <c r="BF28">
        <v>500</v>
      </c>
    </row>
    <row r="29" spans="1:59" ht="15.75" customHeight="1" thickBot="1">
      <c r="A29" s="32"/>
      <c r="B29" s="1564" t="s">
        <v>336</v>
      </c>
      <c r="C29" s="1565"/>
      <c r="D29" s="1565"/>
      <c r="E29" s="1565"/>
      <c r="F29" s="1565"/>
      <c r="G29" s="1565"/>
      <c r="H29" s="1565"/>
      <c r="I29" s="1565"/>
      <c r="J29" s="1565"/>
      <c r="K29" s="1565"/>
      <c r="L29" s="1565"/>
      <c r="M29" s="1565"/>
      <c r="N29" s="1565"/>
      <c r="O29" s="1565"/>
      <c r="P29" s="1566"/>
      <c r="Q29" s="1596" t="s">
        <v>337</v>
      </c>
      <c r="R29" s="1565"/>
      <c r="S29" s="1565"/>
      <c r="T29" s="1565"/>
      <c r="U29" s="1565"/>
      <c r="V29" s="1565"/>
      <c r="W29" s="1565"/>
      <c r="X29" s="1565"/>
      <c r="Y29" s="1565"/>
      <c r="Z29" s="1566"/>
      <c r="AA29" s="1581" t="s">
        <v>338</v>
      </c>
      <c r="AB29" s="1565"/>
      <c r="AC29" s="1565"/>
      <c r="AD29" s="1565"/>
      <c r="AE29" s="1565"/>
      <c r="AF29" s="1565"/>
      <c r="AG29" s="1566"/>
      <c r="AH29" s="1581" t="s">
        <v>339</v>
      </c>
      <c r="AI29" s="1565"/>
      <c r="AJ29" s="1565"/>
      <c r="AK29" s="1565"/>
      <c r="AL29" s="1565"/>
      <c r="AM29" s="1565"/>
      <c r="AN29" s="1566"/>
      <c r="AO29" s="1581" t="s">
        <v>340</v>
      </c>
      <c r="AP29" s="1565"/>
      <c r="AQ29" s="1565"/>
      <c r="AR29" s="1565"/>
      <c r="AS29" s="1565"/>
      <c r="AT29" s="1566"/>
      <c r="AU29" s="1596" t="s">
        <v>319</v>
      </c>
      <c r="AV29" s="1565"/>
      <c r="AW29" s="1565"/>
      <c r="AX29" s="1565"/>
      <c r="AY29" s="1565"/>
      <c r="AZ29" s="1565"/>
      <c r="BA29" s="1608"/>
      <c r="BB29" s="39"/>
      <c r="BC29" s="39"/>
      <c r="BE29" t="s">
        <v>333</v>
      </c>
      <c r="BF29">
        <v>600</v>
      </c>
    </row>
    <row r="30" spans="1:59" ht="18" customHeight="1" thickTop="1">
      <c r="A30" s="32"/>
      <c r="B30" s="1646"/>
      <c r="C30" s="1639"/>
      <c r="D30" s="1639"/>
      <c r="E30" s="1639"/>
      <c r="F30" s="1639"/>
      <c r="G30" s="1639"/>
      <c r="H30" s="1639"/>
      <c r="I30" s="1639"/>
      <c r="J30" s="1639"/>
      <c r="K30" s="1639"/>
      <c r="L30" s="1639"/>
      <c r="M30" s="1639"/>
      <c r="N30" s="1639"/>
      <c r="O30" s="1639"/>
      <c r="P30" s="1640"/>
      <c r="Q30" s="1638" t="s">
        <v>320</v>
      </c>
      <c r="R30" s="1639"/>
      <c r="S30" s="1639"/>
      <c r="T30" s="1639"/>
      <c r="U30" s="1639"/>
      <c r="V30" s="1639"/>
      <c r="W30" s="1639"/>
      <c r="X30" s="1639"/>
      <c r="Y30" s="1639"/>
      <c r="Z30" s="1640"/>
      <c r="AA30" s="1632" t="s">
        <v>321</v>
      </c>
      <c r="AB30" s="1633"/>
      <c r="AC30" s="1633"/>
      <c r="AD30" s="1633"/>
      <c r="AE30" s="1633"/>
      <c r="AF30" s="1633"/>
      <c r="AG30" s="1634"/>
      <c r="AH30" s="1616" t="str">
        <f>IF(B30="","",VLOOKUP(B30,$BE$40:$BF$47,2,FALSE))</f>
        <v/>
      </c>
      <c r="AI30" s="1617"/>
      <c r="AJ30" s="1617"/>
      <c r="AK30" s="1617"/>
      <c r="AL30" s="1617"/>
      <c r="AM30" s="1620" t="s">
        <v>252</v>
      </c>
      <c r="AN30" s="1621"/>
      <c r="AO30" s="1638"/>
      <c r="AP30" s="1639"/>
      <c r="AQ30" s="1639"/>
      <c r="AR30" s="1639"/>
      <c r="AS30" s="1582" t="s">
        <v>342</v>
      </c>
      <c r="AT30" s="1583"/>
      <c r="AU30" s="1645" t="str">
        <f>IF(AH30="","",AH30*AO30)</f>
        <v/>
      </c>
      <c r="AV30" s="1582"/>
      <c r="AW30" s="1582"/>
      <c r="AX30" s="1582"/>
      <c r="AY30" s="1582"/>
      <c r="AZ30" s="1582"/>
      <c r="BA30" s="310" t="s">
        <v>252</v>
      </c>
      <c r="BB30" s="39"/>
      <c r="BC30" s="39"/>
      <c r="BE30" t="s">
        <v>334</v>
      </c>
      <c r="BF30">
        <v>400</v>
      </c>
    </row>
    <row r="31" spans="1:59" ht="18" customHeight="1" thickBot="1">
      <c r="A31" s="32"/>
      <c r="B31" s="1676"/>
      <c r="C31" s="1573"/>
      <c r="D31" s="1573"/>
      <c r="E31" s="1573"/>
      <c r="F31" s="1573"/>
      <c r="G31" s="1573"/>
      <c r="H31" s="1573"/>
      <c r="I31" s="1573"/>
      <c r="J31" s="1573"/>
      <c r="K31" s="1573"/>
      <c r="L31" s="1573"/>
      <c r="M31" s="1573"/>
      <c r="N31" s="1573"/>
      <c r="O31" s="1573"/>
      <c r="P31" s="1641"/>
      <c r="Q31" s="1572" t="s">
        <v>320</v>
      </c>
      <c r="R31" s="1573"/>
      <c r="S31" s="1573"/>
      <c r="T31" s="1573"/>
      <c r="U31" s="1573"/>
      <c r="V31" s="1573"/>
      <c r="W31" s="1573"/>
      <c r="X31" s="1573"/>
      <c r="Y31" s="1573"/>
      <c r="Z31" s="1641"/>
      <c r="AA31" s="1635" t="s">
        <v>321</v>
      </c>
      <c r="AB31" s="1636"/>
      <c r="AC31" s="1636"/>
      <c r="AD31" s="1636"/>
      <c r="AE31" s="1636"/>
      <c r="AF31" s="1636"/>
      <c r="AG31" s="1637"/>
      <c r="AH31" s="1618" t="str">
        <f>IF(B31="","",VLOOKUP(B31,$BE$40:$BF$47,2,FALSE))</f>
        <v/>
      </c>
      <c r="AI31" s="1619"/>
      <c r="AJ31" s="1619"/>
      <c r="AK31" s="1619"/>
      <c r="AL31" s="1619"/>
      <c r="AM31" s="1622" t="s">
        <v>252</v>
      </c>
      <c r="AN31" s="1623"/>
      <c r="AO31" s="1572"/>
      <c r="AP31" s="1573"/>
      <c r="AQ31" s="1573"/>
      <c r="AR31" s="1573"/>
      <c r="AS31" s="1649" t="s">
        <v>342</v>
      </c>
      <c r="AT31" s="1650"/>
      <c r="AU31" s="1648" t="str">
        <f>IF(AO31="","",AH31*AO31)</f>
        <v/>
      </c>
      <c r="AV31" s="1575"/>
      <c r="AW31" s="1575"/>
      <c r="AX31" s="1575"/>
      <c r="AY31" s="1575"/>
      <c r="AZ31" s="1575"/>
      <c r="BA31" s="294" t="s">
        <v>252</v>
      </c>
      <c r="BB31" s="39"/>
      <c r="BC31" s="39"/>
      <c r="BE31" t="s">
        <v>335</v>
      </c>
      <c r="BF31" s="44">
        <v>550</v>
      </c>
    </row>
    <row r="32" spans="1:59" ht="15" customHeight="1" thickTop="1">
      <c r="A32" s="32"/>
      <c r="B32" s="299"/>
      <c r="C32" s="299"/>
      <c r="D32" s="299"/>
      <c r="E32" s="299"/>
      <c r="F32" s="299"/>
      <c r="G32" s="299"/>
      <c r="H32" s="299"/>
      <c r="I32" s="299"/>
      <c r="J32" s="299"/>
      <c r="K32" s="299"/>
      <c r="L32" s="299"/>
      <c r="M32" s="299"/>
      <c r="N32" s="299"/>
      <c r="O32" s="299"/>
      <c r="P32" s="299"/>
      <c r="Q32" s="299"/>
      <c r="R32" s="299"/>
      <c r="S32" s="299"/>
      <c r="T32" s="300"/>
      <c r="U32" s="299"/>
      <c r="V32" s="299"/>
      <c r="W32" s="300"/>
      <c r="X32" s="301"/>
      <c r="Y32" s="300"/>
      <c r="Z32" s="302"/>
      <c r="AA32" s="299"/>
      <c r="AB32" s="299"/>
      <c r="AC32" s="299"/>
      <c r="AD32" s="299"/>
      <c r="AE32" s="299"/>
      <c r="AF32" s="299"/>
      <c r="AG32" s="299"/>
      <c r="AH32" s="311"/>
      <c r="AI32" s="311"/>
      <c r="AJ32" s="311"/>
      <c r="AK32" s="311"/>
      <c r="AL32" s="311"/>
      <c r="AM32" s="312"/>
      <c r="AN32" s="312"/>
      <c r="AO32" s="299"/>
      <c r="AP32" s="299"/>
      <c r="AQ32" s="299"/>
      <c r="AR32" s="299"/>
      <c r="AS32" s="299"/>
      <c r="AT32" s="299"/>
      <c r="AU32" s="1624" t="s">
        <v>343</v>
      </c>
      <c r="AV32" s="1595"/>
      <c r="AW32" s="1595"/>
      <c r="AX32" s="1595"/>
      <c r="AY32" s="1595"/>
      <c r="AZ32" s="1595"/>
      <c r="BA32" s="1625"/>
      <c r="BB32" s="39"/>
      <c r="BC32" s="39"/>
      <c r="BE32" t="s">
        <v>341</v>
      </c>
      <c r="BF32" s="44">
        <v>200</v>
      </c>
    </row>
    <row r="33" spans="1:60" ht="15" customHeight="1" thickBot="1">
      <c r="A33" s="32"/>
      <c r="B33" s="299"/>
      <c r="C33" s="299"/>
      <c r="D33" s="299"/>
      <c r="E33" s="299"/>
      <c r="F33" s="299"/>
      <c r="G33" s="299"/>
      <c r="H33" s="299"/>
      <c r="I33" s="299"/>
      <c r="J33" s="299"/>
      <c r="K33" s="299"/>
      <c r="L33" s="299"/>
      <c r="M33" s="299"/>
      <c r="N33" s="299"/>
      <c r="O33" s="299"/>
      <c r="P33" s="299"/>
      <c r="Q33" s="299"/>
      <c r="R33" s="299"/>
      <c r="S33" s="299"/>
      <c r="T33" s="300"/>
      <c r="U33" s="299"/>
      <c r="V33" s="299"/>
      <c r="W33" s="300"/>
      <c r="X33" s="301"/>
      <c r="Y33" s="300"/>
      <c r="Z33" s="302"/>
      <c r="AA33" s="299"/>
      <c r="AB33" s="299"/>
      <c r="AC33" s="299"/>
      <c r="AD33" s="299"/>
      <c r="AE33" s="299"/>
      <c r="AF33" s="299"/>
      <c r="AG33" s="299"/>
      <c r="AH33" s="311"/>
      <c r="AI33" s="311"/>
      <c r="AJ33" s="311"/>
      <c r="AK33" s="311"/>
      <c r="AL33" s="311"/>
      <c r="AM33" s="312"/>
      <c r="AN33" s="312"/>
      <c r="AO33" s="299"/>
      <c r="AP33" s="299"/>
      <c r="AQ33" s="299"/>
      <c r="AR33" s="299"/>
      <c r="AS33" s="299"/>
      <c r="AT33" s="299"/>
      <c r="AU33" s="1626">
        <f>SUM(AU30:AZ31)</f>
        <v>0</v>
      </c>
      <c r="AV33" s="1627"/>
      <c r="AW33" s="1627"/>
      <c r="AX33" s="1627"/>
      <c r="AY33" s="1627"/>
      <c r="AZ33" s="1627"/>
      <c r="BA33" s="308" t="s">
        <v>252</v>
      </c>
      <c r="BB33" s="39"/>
      <c r="BC33" s="39"/>
    </row>
    <row r="34" spans="1:60" ht="15" customHeight="1" thickTop="1">
      <c r="A34" s="32"/>
      <c r="B34" s="265"/>
      <c r="C34" s="265"/>
      <c r="D34" s="265"/>
      <c r="E34" s="298"/>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265"/>
      <c r="AZ34" s="265"/>
      <c r="BA34" s="265"/>
      <c r="BB34" s="39"/>
      <c r="BC34" s="39"/>
      <c r="BH34" t="e">
        <f>(N37+#REF!+T37)*200+(Z37)*190</f>
        <v>#REF!</v>
      </c>
    </row>
    <row r="35" spans="1:60" ht="15" customHeight="1" thickBot="1">
      <c r="A35" s="32"/>
      <c r="B35" s="1647" t="s">
        <v>352</v>
      </c>
      <c r="C35" s="1647"/>
      <c r="D35" s="1647"/>
      <c r="E35" s="1647"/>
      <c r="F35" s="540" t="s">
        <v>353</v>
      </c>
      <c r="G35" s="313"/>
      <c r="AL35" s="300"/>
      <c r="AM35" s="300"/>
      <c r="AN35" s="300"/>
      <c r="AO35" s="315"/>
      <c r="AP35" s="1571"/>
      <c r="AQ35" s="1571"/>
      <c r="AR35" s="1571"/>
      <c r="AS35" s="1571"/>
      <c r="AT35" s="1571"/>
      <c r="AU35" s="1571"/>
      <c r="AV35" s="1571"/>
      <c r="AW35" s="1571"/>
      <c r="AX35" s="1571"/>
      <c r="AY35" s="1571"/>
      <c r="AZ35" s="1571"/>
      <c r="BA35" s="1571"/>
      <c r="BB35" s="39"/>
      <c r="BC35" s="39"/>
      <c r="BH35">
        <f>AF40*160</f>
        <v>0</v>
      </c>
    </row>
    <row r="36" spans="1:60" ht="16.5" customHeight="1">
      <c r="A36" s="32"/>
      <c r="B36" s="1647"/>
      <c r="C36" s="1647"/>
      <c r="D36" s="1647"/>
      <c r="E36" s="1647"/>
      <c r="F36" s="313"/>
      <c r="G36" s="313"/>
      <c r="H36" s="1591" t="s">
        <v>734</v>
      </c>
      <c r="I36" s="1592"/>
      <c r="J36" s="1592"/>
      <c r="K36" s="1592"/>
      <c r="L36" s="1592"/>
      <c r="M36" s="1593"/>
      <c r="N36" s="1643" t="s">
        <v>354</v>
      </c>
      <c r="O36" s="1643"/>
      <c r="P36" s="1643"/>
      <c r="Q36" s="1643"/>
      <c r="R36" s="1643"/>
      <c r="S36" s="1644"/>
      <c r="T36" s="1642" t="s">
        <v>637</v>
      </c>
      <c r="U36" s="1643"/>
      <c r="V36" s="1643"/>
      <c r="W36" s="1643"/>
      <c r="X36" s="1643"/>
      <c r="Y36" s="1644"/>
      <c r="Z36" s="1642" t="s">
        <v>83</v>
      </c>
      <c r="AA36" s="1643"/>
      <c r="AB36" s="1643"/>
      <c r="AC36" s="1643"/>
      <c r="AD36" s="1643"/>
      <c r="AE36" s="1644"/>
      <c r="AF36" s="300"/>
      <c r="AG36" s="300"/>
      <c r="AH36" s="300"/>
      <c r="AI36" s="315"/>
      <c r="AJ36" s="1630"/>
      <c r="AK36" s="1631"/>
      <c r="AL36" s="1631"/>
      <c r="AM36" s="1631"/>
      <c r="AN36" s="1631"/>
      <c r="AO36" s="1631"/>
      <c r="AP36" s="539"/>
      <c r="AQ36" s="539"/>
      <c r="AR36" s="539"/>
      <c r="AS36" s="539"/>
      <c r="AT36" s="539"/>
      <c r="AU36" s="300"/>
      <c r="AV36" s="39"/>
      <c r="AW36" s="39"/>
    </row>
    <row r="37" spans="1:60" ht="16.5" customHeight="1" thickBot="1">
      <c r="A37" s="32"/>
      <c r="B37" s="316"/>
      <c r="C37" s="316"/>
      <c r="D37" s="316"/>
      <c r="E37" s="316"/>
      <c r="F37" s="316"/>
      <c r="G37" s="316"/>
      <c r="H37" s="1677" t="s">
        <v>735</v>
      </c>
      <c r="I37" s="1678"/>
      <c r="J37" s="1678"/>
      <c r="K37" s="1678"/>
      <c r="L37" s="1678"/>
      <c r="M37" s="1679"/>
      <c r="N37" s="1576"/>
      <c r="O37" s="1576"/>
      <c r="P37" s="1576"/>
      <c r="Q37" s="1575" t="s">
        <v>350</v>
      </c>
      <c r="R37" s="1575"/>
      <c r="S37" s="1665"/>
      <c r="T37" s="1628"/>
      <c r="U37" s="1576"/>
      <c r="V37" s="1576"/>
      <c r="W37" s="1575" t="s">
        <v>350</v>
      </c>
      <c r="X37" s="1575"/>
      <c r="Y37" s="1665"/>
      <c r="Z37" s="1628"/>
      <c r="AA37" s="1576"/>
      <c r="AB37" s="1576"/>
      <c r="AC37" s="1575" t="s">
        <v>350</v>
      </c>
      <c r="AD37" s="1575"/>
      <c r="AE37" s="1665"/>
      <c r="AF37" s="300"/>
      <c r="AG37" s="300"/>
      <c r="AH37" s="300"/>
      <c r="AI37" s="315"/>
      <c r="AJ37" s="1571"/>
      <c r="AK37" s="1571"/>
      <c r="AL37" s="1571"/>
      <c r="AM37" s="1571"/>
      <c r="AN37" s="1571"/>
      <c r="AO37" s="1571"/>
      <c r="AP37" s="1629"/>
      <c r="AQ37" s="1629"/>
      <c r="AR37" s="1629"/>
      <c r="AS37" s="1629"/>
      <c r="AT37" s="1629"/>
      <c r="AU37" s="300"/>
      <c r="AW37" s="39"/>
      <c r="AX37" s="40"/>
    </row>
    <row r="38" spans="1:60" ht="15" customHeight="1" thickTop="1">
      <c r="A38" s="32"/>
      <c r="B38" s="316"/>
      <c r="C38" s="316"/>
      <c r="D38" s="316"/>
      <c r="E38" s="316"/>
      <c r="F38" s="316"/>
      <c r="G38" s="316"/>
      <c r="I38" s="299"/>
      <c r="J38" s="299"/>
      <c r="K38" s="299"/>
      <c r="L38" s="299"/>
      <c r="M38" s="299"/>
      <c r="N38" s="1673" t="s">
        <v>724</v>
      </c>
      <c r="O38" s="1674"/>
      <c r="P38" s="1674"/>
      <c r="Q38" s="317"/>
      <c r="R38" s="317"/>
      <c r="S38" s="317"/>
      <c r="T38" s="1551" t="s">
        <v>725</v>
      </c>
      <c r="U38" s="1675"/>
      <c r="V38" s="1675"/>
      <c r="W38" s="317"/>
      <c r="X38" s="317"/>
      <c r="Y38" s="317"/>
      <c r="Z38" s="1551" t="s">
        <v>726</v>
      </c>
      <c r="AA38" s="1550"/>
      <c r="AB38" s="1550"/>
      <c r="AC38" s="318"/>
      <c r="AD38" s="299"/>
      <c r="AE38" s="299"/>
      <c r="AF38" s="299"/>
      <c r="AG38" s="299"/>
      <c r="AH38" s="299"/>
      <c r="AI38" s="299"/>
      <c r="AJ38" s="299"/>
      <c r="AK38" s="299"/>
      <c r="AL38" s="299"/>
      <c r="AM38" s="299"/>
      <c r="AN38" s="299"/>
      <c r="AO38" s="299"/>
      <c r="AP38" s="299"/>
      <c r="AQ38" s="299"/>
      <c r="AR38" s="299"/>
      <c r="AS38" s="299"/>
      <c r="AT38" s="319"/>
      <c r="AU38" s="1624" t="s">
        <v>358</v>
      </c>
      <c r="AV38" s="1595"/>
      <c r="AW38" s="1595"/>
      <c r="AX38" s="1595"/>
      <c r="AY38" s="1595"/>
      <c r="AZ38" s="1595"/>
      <c r="BA38" s="1625"/>
      <c r="BB38" s="39"/>
    </row>
    <row r="39" spans="1:60" ht="15" customHeight="1" thickBot="1">
      <c r="A39" s="32"/>
      <c r="B39" s="316"/>
      <c r="C39" s="316"/>
      <c r="D39" s="316"/>
      <c r="E39" s="316"/>
      <c r="F39" s="316"/>
      <c r="G39" s="316"/>
      <c r="I39" s="299"/>
      <c r="J39" s="299"/>
      <c r="K39" s="299"/>
      <c r="L39" s="299"/>
      <c r="M39" s="299"/>
      <c r="N39" s="299"/>
      <c r="O39" s="317"/>
      <c r="P39" s="317"/>
      <c r="Q39" s="317"/>
      <c r="R39" s="317"/>
      <c r="S39" s="317"/>
      <c r="T39" s="317"/>
      <c r="U39" s="317"/>
      <c r="V39" s="317"/>
      <c r="W39" s="317"/>
      <c r="X39" s="317"/>
      <c r="Y39" s="317"/>
      <c r="Z39" s="317"/>
      <c r="AA39" s="318"/>
      <c r="AB39" s="318"/>
      <c r="AC39" s="318"/>
      <c r="AD39" s="299"/>
      <c r="AE39" s="299"/>
      <c r="AF39" s="299"/>
      <c r="AG39" s="299"/>
      <c r="AH39" s="299"/>
      <c r="AI39" s="299"/>
      <c r="AJ39" s="299"/>
      <c r="AK39" s="299"/>
      <c r="AL39" s="299"/>
      <c r="AM39" s="299"/>
      <c r="AN39" s="299"/>
      <c r="AO39" s="299"/>
      <c r="AP39" s="299"/>
      <c r="AQ39" s="299"/>
      <c r="AR39" s="299"/>
      <c r="AS39" s="299"/>
      <c r="AT39" s="319"/>
      <c r="AU39" s="1661">
        <f>N37*230+T37*200+Z37*200+N40*190+AF40*170</f>
        <v>0</v>
      </c>
      <c r="AV39" s="1662"/>
      <c r="AW39" s="1662"/>
      <c r="AX39" s="1662"/>
      <c r="AY39" s="1662"/>
      <c r="AZ39" s="1662"/>
      <c r="BA39" s="572"/>
      <c r="BB39" s="39"/>
    </row>
    <row r="40" spans="1:60" ht="16.5" customHeight="1" thickBot="1">
      <c r="A40" s="32"/>
      <c r="B40" s="316"/>
      <c r="C40" s="316"/>
      <c r="D40" s="316"/>
      <c r="E40" s="316"/>
      <c r="F40" s="316"/>
      <c r="G40" s="316"/>
      <c r="H40" s="1577" t="s">
        <v>736</v>
      </c>
      <c r="I40" s="1578"/>
      <c r="J40" s="1578"/>
      <c r="K40" s="1578"/>
      <c r="L40" s="1578"/>
      <c r="M40" s="1578"/>
      <c r="N40" s="1567"/>
      <c r="O40" s="1568"/>
      <c r="P40" s="1568"/>
      <c r="Q40" s="1568"/>
      <c r="R40" s="1569" t="s">
        <v>350</v>
      </c>
      <c r="S40" s="1570"/>
      <c r="T40" s="320"/>
      <c r="U40" s="265"/>
      <c r="V40" s="265"/>
      <c r="W40" s="265"/>
      <c r="X40" s="288"/>
      <c r="Y40" s="288"/>
      <c r="Z40" s="1577" t="s">
        <v>727</v>
      </c>
      <c r="AA40" s="1578"/>
      <c r="AB40" s="1578"/>
      <c r="AC40" s="1578"/>
      <c r="AD40" s="1578"/>
      <c r="AE40" s="1578"/>
      <c r="AF40" s="1567"/>
      <c r="AG40" s="1568"/>
      <c r="AH40" s="1568"/>
      <c r="AI40" s="1568"/>
      <c r="AJ40" s="1569" t="s">
        <v>350</v>
      </c>
      <c r="AK40" s="1570"/>
      <c r="AL40" s="288"/>
      <c r="AM40" s="288"/>
      <c r="AN40" s="288"/>
      <c r="AO40" s="288"/>
      <c r="AP40" s="288"/>
      <c r="AQ40" s="288"/>
      <c r="AR40" s="288"/>
      <c r="AS40" s="288"/>
      <c r="AT40" s="289"/>
      <c r="AU40" s="1663"/>
      <c r="AV40" s="1664"/>
      <c r="AW40" s="1664"/>
      <c r="AX40" s="1664"/>
      <c r="AY40" s="1664"/>
      <c r="AZ40" s="1664"/>
      <c r="BA40" s="571" t="s">
        <v>252</v>
      </c>
      <c r="BB40" s="39"/>
      <c r="BC40" s="39"/>
      <c r="BE40" t="s">
        <v>356</v>
      </c>
      <c r="BF40">
        <v>700</v>
      </c>
    </row>
    <row r="41" spans="1:60" ht="15" customHeight="1">
      <c r="A41" s="56"/>
      <c r="B41" s="316"/>
      <c r="C41" s="316"/>
      <c r="D41" s="316"/>
      <c r="E41" s="316"/>
      <c r="F41" s="316"/>
      <c r="G41" s="316"/>
      <c r="H41" s="1549" t="s">
        <v>737</v>
      </c>
      <c r="I41" s="1550"/>
      <c r="J41" s="1550"/>
      <c r="K41" s="1550"/>
      <c r="L41" s="1550"/>
      <c r="M41" s="1550"/>
      <c r="N41" s="1550"/>
      <c r="O41" s="1550"/>
      <c r="P41" s="1550"/>
      <c r="Q41" s="1550"/>
      <c r="R41" s="1550"/>
      <c r="S41" s="1550"/>
      <c r="T41" s="317"/>
      <c r="U41" s="317"/>
      <c r="V41" s="317"/>
      <c r="W41" s="317"/>
      <c r="X41" s="317"/>
      <c r="Y41" s="317"/>
      <c r="Z41" s="1551" t="s">
        <v>738</v>
      </c>
      <c r="AA41" s="1550"/>
      <c r="AB41" s="1550"/>
      <c r="AC41" s="1550"/>
      <c r="AD41" s="1550"/>
      <c r="AE41" s="1550"/>
      <c r="AF41" s="1550"/>
      <c r="AG41" s="1550"/>
      <c r="AH41" s="1550"/>
      <c r="AI41" s="1550"/>
      <c r="AJ41" s="1550"/>
      <c r="AK41" s="1550"/>
      <c r="AL41" s="299"/>
      <c r="AM41" s="299"/>
      <c r="AN41" s="288"/>
      <c r="AO41" s="299"/>
      <c r="AP41" s="299"/>
      <c r="AQ41" s="299"/>
      <c r="AR41" s="299"/>
      <c r="AS41" s="299"/>
      <c r="AT41" s="299"/>
      <c r="AU41" s="299"/>
      <c r="AV41" s="299"/>
      <c r="AW41" s="299"/>
      <c r="AX41" s="299"/>
      <c r="AY41" s="299"/>
      <c r="AZ41" s="299"/>
      <c r="BA41" s="299"/>
      <c r="BB41" s="35"/>
      <c r="BE41" t="s">
        <v>357</v>
      </c>
      <c r="BF41">
        <v>800</v>
      </c>
    </row>
    <row r="42" spans="1:60" ht="15" customHeight="1" thickBot="1">
      <c r="A42" s="56"/>
      <c r="B42" s="316"/>
      <c r="C42" s="316"/>
      <c r="D42" s="316"/>
      <c r="E42" s="316"/>
      <c r="F42" s="316"/>
      <c r="G42" s="316"/>
      <c r="H42" s="299"/>
      <c r="I42" s="299"/>
      <c r="J42" s="299"/>
      <c r="K42" s="299"/>
      <c r="L42" s="299"/>
      <c r="M42" s="299"/>
      <c r="N42" s="299"/>
      <c r="O42" s="317"/>
      <c r="P42" s="317"/>
      <c r="Q42" s="317"/>
      <c r="R42" s="317"/>
      <c r="S42" s="317"/>
      <c r="T42" s="317"/>
      <c r="U42" s="317"/>
      <c r="V42" s="317"/>
      <c r="W42" s="317"/>
      <c r="X42" s="317"/>
      <c r="Y42" s="317"/>
      <c r="Z42" s="317"/>
      <c r="AA42" s="318"/>
      <c r="AB42" s="318"/>
      <c r="AC42" s="318"/>
      <c r="AD42" s="299"/>
      <c r="AE42" s="299"/>
      <c r="AF42" s="299"/>
      <c r="AG42" s="299"/>
      <c r="AH42" s="299"/>
      <c r="AI42" s="299"/>
      <c r="AJ42" s="299"/>
      <c r="AK42" s="299"/>
      <c r="AL42" s="299"/>
      <c r="AM42" s="299"/>
      <c r="AN42" s="288"/>
      <c r="AO42" s="299"/>
      <c r="AP42" s="299"/>
      <c r="AQ42" s="299"/>
      <c r="AR42" s="299"/>
      <c r="AS42" s="299"/>
      <c r="AT42" s="299"/>
      <c r="AU42" s="299"/>
      <c r="AV42" s="299"/>
      <c r="AW42" s="299"/>
      <c r="AX42" s="299"/>
      <c r="AY42" s="299"/>
      <c r="AZ42" s="299"/>
      <c r="BA42" s="299"/>
      <c r="BB42" s="35"/>
    </row>
    <row r="43" spans="1:60" ht="13.5" customHeight="1">
      <c r="A43" s="32"/>
      <c r="B43" s="1666" t="s">
        <v>361</v>
      </c>
      <c r="C43" s="1667"/>
      <c r="D43" s="1667"/>
      <c r="E43" s="1667"/>
      <c r="F43" s="1667"/>
      <c r="G43" s="1667"/>
      <c r="H43" s="1667"/>
      <c r="I43" s="1667"/>
      <c r="J43" s="1667"/>
      <c r="K43" s="1667"/>
      <c r="L43" s="1667"/>
      <c r="M43" s="1667"/>
      <c r="N43" s="1667"/>
      <c r="O43" s="1667"/>
      <c r="P43" s="1667"/>
      <c r="Q43" s="1667"/>
      <c r="R43" s="1667"/>
      <c r="S43" s="1667"/>
      <c r="T43" s="1667"/>
      <c r="U43" s="1667"/>
      <c r="V43" s="1667"/>
      <c r="W43" s="1667"/>
      <c r="X43" s="1667"/>
      <c r="Y43" s="1667"/>
      <c r="Z43" s="1667"/>
      <c r="AA43" s="1667"/>
      <c r="AB43" s="1667"/>
      <c r="AC43" s="1667"/>
      <c r="AD43" s="1667"/>
      <c r="AE43" s="1667"/>
      <c r="AF43" s="1667"/>
      <c r="AG43" s="1667"/>
      <c r="AH43" s="1667"/>
      <c r="AI43" s="1667"/>
      <c r="AJ43" s="1667"/>
      <c r="AK43" s="1667"/>
      <c r="AL43" s="1667"/>
      <c r="AM43" s="1667"/>
      <c r="AN43" s="1667"/>
      <c r="AO43" s="1667"/>
      <c r="AP43" s="1667"/>
      <c r="AQ43" s="1667"/>
      <c r="AR43" s="1667"/>
      <c r="AS43" s="1667"/>
      <c r="AT43" s="1667"/>
      <c r="AU43" s="1667"/>
      <c r="AV43" s="1667"/>
      <c r="AW43" s="1667"/>
      <c r="AX43" s="1667"/>
      <c r="AY43" s="1667"/>
      <c r="AZ43" s="1667"/>
      <c r="BA43" s="1668"/>
      <c r="BC43" s="35"/>
      <c r="BE43" t="s">
        <v>359</v>
      </c>
      <c r="BF43">
        <v>400</v>
      </c>
    </row>
    <row r="44" spans="1:60" ht="22.5" customHeight="1" thickBot="1">
      <c r="A44" s="32"/>
      <c r="B44" s="1669"/>
      <c r="C44" s="1670"/>
      <c r="D44" s="1670"/>
      <c r="E44" s="1670"/>
      <c r="F44" s="1670"/>
      <c r="G44" s="1670"/>
      <c r="H44" s="1670"/>
      <c r="I44" s="1670"/>
      <c r="J44" s="1670"/>
      <c r="K44" s="1670"/>
      <c r="L44" s="1670"/>
      <c r="M44" s="1670"/>
      <c r="N44" s="1670"/>
      <c r="O44" s="1670"/>
      <c r="P44" s="1670"/>
      <c r="Q44" s="1670"/>
      <c r="R44" s="1670"/>
      <c r="S44" s="1670"/>
      <c r="T44" s="1670"/>
      <c r="U44" s="1670"/>
      <c r="V44" s="1670"/>
      <c r="W44" s="1670"/>
      <c r="X44" s="1670"/>
      <c r="Y44" s="1670"/>
      <c r="Z44" s="1670"/>
      <c r="AA44" s="1670"/>
      <c r="AB44" s="1670"/>
      <c r="AC44" s="1670"/>
      <c r="AD44" s="1670"/>
      <c r="AE44" s="1670"/>
      <c r="AF44" s="1670"/>
      <c r="AG44" s="1670"/>
      <c r="AH44" s="1670"/>
      <c r="AI44" s="1670"/>
      <c r="AJ44" s="1670"/>
      <c r="AK44" s="1670"/>
      <c r="AL44" s="1670"/>
      <c r="AM44" s="1670"/>
      <c r="AN44" s="1670"/>
      <c r="AO44" s="1670"/>
      <c r="AP44" s="1670"/>
      <c r="AQ44" s="1670"/>
      <c r="AR44" s="1670"/>
      <c r="AS44" s="1670"/>
      <c r="AT44" s="1670"/>
      <c r="AU44" s="1670"/>
      <c r="AV44" s="1670"/>
      <c r="AW44" s="1670"/>
      <c r="AX44" s="1670"/>
      <c r="AY44" s="1670"/>
      <c r="AZ44" s="1670"/>
      <c r="BA44" s="1671"/>
      <c r="BE44" t="s">
        <v>360</v>
      </c>
      <c r="BF44">
        <v>540</v>
      </c>
    </row>
    <row r="45" spans="1:60" ht="18" customHeight="1">
      <c r="A45" s="32"/>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265"/>
      <c r="AZ45" s="265"/>
      <c r="BA45" s="265"/>
      <c r="BB45" s="39"/>
      <c r="BE45" t="s">
        <v>651</v>
      </c>
      <c r="BF45">
        <v>700</v>
      </c>
    </row>
    <row r="46" spans="1:60" ht="18" customHeight="1">
      <c r="A46" s="32"/>
      <c r="BB46" s="39"/>
      <c r="BC46" s="39"/>
      <c r="BE46" t="s">
        <v>652</v>
      </c>
      <c r="BF46">
        <v>800</v>
      </c>
    </row>
    <row r="47" spans="1:60" ht="16.5" customHeight="1">
      <c r="A47" s="32"/>
      <c r="BB47" s="39"/>
      <c r="BC47" s="43"/>
      <c r="BE47" t="s">
        <v>653</v>
      </c>
      <c r="BF47">
        <v>650</v>
      </c>
    </row>
    <row r="48" spans="1:60" ht="16.5" customHeight="1" thickBot="1">
      <c r="A48" s="32"/>
      <c r="BB48" s="39"/>
      <c r="BC48" s="39"/>
    </row>
    <row r="49" spans="1:55" ht="16.5" customHeight="1" thickTop="1">
      <c r="A49" s="32"/>
      <c r="B49" s="288"/>
      <c r="C49" s="288"/>
      <c r="D49" s="288"/>
      <c r="E49" s="288"/>
      <c r="F49" s="288"/>
      <c r="G49" s="288"/>
      <c r="H49" s="288"/>
      <c r="I49" s="288"/>
      <c r="J49" s="288"/>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288"/>
      <c r="AK49" s="288"/>
      <c r="AL49" s="265"/>
      <c r="AM49" s="1651" t="s">
        <v>367</v>
      </c>
      <c r="AN49" s="1652"/>
      <c r="AO49" s="1652"/>
      <c r="AP49" s="1652"/>
      <c r="AQ49" s="1652"/>
      <c r="AR49" s="1652"/>
      <c r="AS49" s="1652"/>
      <c r="AT49" s="1653"/>
      <c r="AU49" s="1657">
        <f>AU27+AU33+AU39</f>
        <v>0</v>
      </c>
      <c r="AV49" s="1658"/>
      <c r="AW49" s="1658"/>
      <c r="AX49" s="1658"/>
      <c r="AY49" s="1658"/>
      <c r="AZ49" s="1658"/>
      <c r="BA49" s="573"/>
      <c r="BB49" s="39"/>
      <c r="BC49" s="39"/>
    </row>
    <row r="50" spans="1:55" ht="15.75" customHeight="1" thickBot="1">
      <c r="A50" s="32"/>
      <c r="B50" s="288"/>
      <c r="C50" s="288"/>
      <c r="D50" s="288"/>
      <c r="E50" s="288"/>
      <c r="F50" s="288"/>
      <c r="G50" s="288"/>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88"/>
      <c r="AI50" s="288"/>
      <c r="AJ50" s="288"/>
      <c r="AK50" s="288"/>
      <c r="AL50" s="323"/>
      <c r="AM50" s="1654"/>
      <c r="AN50" s="1655"/>
      <c r="AO50" s="1655"/>
      <c r="AP50" s="1655"/>
      <c r="AQ50" s="1655"/>
      <c r="AR50" s="1655"/>
      <c r="AS50" s="1655"/>
      <c r="AT50" s="1656"/>
      <c r="AU50" s="1659"/>
      <c r="AV50" s="1660"/>
      <c r="AW50" s="1660"/>
      <c r="AX50" s="1660"/>
      <c r="AY50" s="1660"/>
      <c r="AZ50" s="1660"/>
      <c r="BA50" s="574" t="s">
        <v>252</v>
      </c>
      <c r="BB50" s="39"/>
      <c r="BC50" s="39"/>
    </row>
    <row r="51" spans="1:55" ht="15.75" customHeight="1" thickTop="1">
      <c r="A51" s="32"/>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1552"/>
      <c r="AB51" s="1552"/>
      <c r="AC51" s="1552"/>
      <c r="AD51" s="1552"/>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9"/>
      <c r="BC51" s="39"/>
    </row>
    <row r="52" spans="1:55" ht="18.75" customHeight="1">
      <c r="A52" s="32"/>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39"/>
      <c r="BC52" s="39"/>
    </row>
    <row r="53" spans="1:55" ht="23.25" customHeight="1">
      <c r="A53" s="32"/>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9"/>
      <c r="BC53" s="39"/>
    </row>
    <row r="54" spans="1:55">
      <c r="BB54" s="34"/>
      <c r="BC54" s="39"/>
    </row>
    <row r="55" spans="1:55">
      <c r="BB55" s="34"/>
      <c r="BC55" s="39"/>
    </row>
    <row r="56" spans="1:55">
      <c r="BB56" s="34"/>
      <c r="BC56" s="39"/>
    </row>
    <row r="57" spans="1:55">
      <c r="BB57" s="34"/>
      <c r="BC57" s="39"/>
    </row>
    <row r="58" spans="1:55" ht="13.5" customHeight="1">
      <c r="BB58" s="34"/>
      <c r="BC58" s="34"/>
    </row>
    <row r="59" spans="1:55" ht="13.5" customHeight="1">
      <c r="BC59" s="34"/>
    </row>
    <row r="60" spans="1:55" ht="13.5" customHeight="1">
      <c r="BC60" s="34"/>
    </row>
    <row r="61" spans="1:55" ht="13.5" customHeight="1">
      <c r="BC61" s="34"/>
    </row>
    <row r="62" spans="1:55" ht="13.5" customHeight="1">
      <c r="BC62" s="34"/>
    </row>
  </sheetData>
  <sheetProtection selectLockedCells="1"/>
  <mergeCells count="175">
    <mergeCell ref="AU31:AZ31"/>
    <mergeCell ref="AS31:AT31"/>
    <mergeCell ref="AU27:AZ27"/>
    <mergeCell ref="AU26:BA26"/>
    <mergeCell ref="AO30:AR30"/>
    <mergeCell ref="AM49:AT50"/>
    <mergeCell ref="AU49:AZ50"/>
    <mergeCell ref="AU39:AZ40"/>
    <mergeCell ref="AC37:AE37"/>
    <mergeCell ref="B43:BA43"/>
    <mergeCell ref="B44:BA44"/>
    <mergeCell ref="AU38:BA38"/>
    <mergeCell ref="AU28:AZ28"/>
    <mergeCell ref="N38:P38"/>
    <mergeCell ref="T38:V38"/>
    <mergeCell ref="AJ40:AK40"/>
    <mergeCell ref="B31:P31"/>
    <mergeCell ref="W37:Y37"/>
    <mergeCell ref="T37:V37"/>
    <mergeCell ref="H37:M37"/>
    <mergeCell ref="N37:P37"/>
    <mergeCell ref="Q37:S37"/>
    <mergeCell ref="H36:M36"/>
    <mergeCell ref="H40:M40"/>
    <mergeCell ref="Q29:Z29"/>
    <mergeCell ref="AH30:AL30"/>
    <mergeCell ref="AH31:AL31"/>
    <mergeCell ref="AM30:AN30"/>
    <mergeCell ref="AM31:AN31"/>
    <mergeCell ref="AU32:BA32"/>
    <mergeCell ref="AU33:AZ33"/>
    <mergeCell ref="Z37:AB37"/>
    <mergeCell ref="AP37:AT37"/>
    <mergeCell ref="AV35:BA35"/>
    <mergeCell ref="AJ36:AO36"/>
    <mergeCell ref="AP35:AU35"/>
    <mergeCell ref="AA30:AG30"/>
    <mergeCell ref="AA29:AG29"/>
    <mergeCell ref="AA31:AG31"/>
    <mergeCell ref="Q30:Z30"/>
    <mergeCell ref="Q31:Z31"/>
    <mergeCell ref="T36:Y36"/>
    <mergeCell ref="Z36:AE36"/>
    <mergeCell ref="AU29:BA29"/>
    <mergeCell ref="AU30:AZ30"/>
    <mergeCell ref="N36:S36"/>
    <mergeCell ref="B30:P30"/>
    <mergeCell ref="B35:E36"/>
    <mergeCell ref="AS24:AT24"/>
    <mergeCell ref="Q25:R25"/>
    <mergeCell ref="T25:U25"/>
    <mergeCell ref="X25:Z25"/>
    <mergeCell ref="AB25:AC25"/>
    <mergeCell ref="AE25:AF25"/>
    <mergeCell ref="AT23:AV23"/>
    <mergeCell ref="AB23:AC23"/>
    <mergeCell ref="AE23:AF23"/>
    <mergeCell ref="AM23:AN23"/>
    <mergeCell ref="AU24:AZ24"/>
    <mergeCell ref="AM25:AN25"/>
    <mergeCell ref="AP25:AQ25"/>
    <mergeCell ref="AT25:AV25"/>
    <mergeCell ref="AX23:AY23"/>
    <mergeCell ref="AI25:AK25"/>
    <mergeCell ref="AX25:AY25"/>
    <mergeCell ref="AI23:AK23"/>
    <mergeCell ref="AP23:AQ23"/>
    <mergeCell ref="AU1:AV1"/>
    <mergeCell ref="AW1:BA1"/>
    <mergeCell ref="Q5:BA5"/>
    <mergeCell ref="L1:AK1"/>
    <mergeCell ref="B5:P5"/>
    <mergeCell ref="AO1:AT1"/>
    <mergeCell ref="AM22:AN22"/>
    <mergeCell ref="AM1:AN1"/>
    <mergeCell ref="AA17:AG17"/>
    <mergeCell ref="X21:Z21"/>
    <mergeCell ref="AB21:AC21"/>
    <mergeCell ref="AT19:AV19"/>
    <mergeCell ref="AH17:AN17"/>
    <mergeCell ref="Q20:Z20"/>
    <mergeCell ref="T21:U21"/>
    <mergeCell ref="AB19:AC19"/>
    <mergeCell ref="AI21:AK21"/>
    <mergeCell ref="AU20:AZ20"/>
    <mergeCell ref="AU22:AZ22"/>
    <mergeCell ref="AH20:AL20"/>
    <mergeCell ref="AS20:AT20"/>
    <mergeCell ref="AI19:AK19"/>
    <mergeCell ref="AX19:AY19"/>
    <mergeCell ref="AM19:AN19"/>
    <mergeCell ref="AE19:AF19"/>
    <mergeCell ref="AX21:AY21"/>
    <mergeCell ref="AH22:AL22"/>
    <mergeCell ref="AA22:AG22"/>
    <mergeCell ref="AS22:AT22"/>
    <mergeCell ref="AT21:AV21"/>
    <mergeCell ref="AO20:AR20"/>
    <mergeCell ref="AM21:AN21"/>
    <mergeCell ref="AO22:AR22"/>
    <mergeCell ref="AP19:AQ19"/>
    <mergeCell ref="AP21:AQ21"/>
    <mergeCell ref="AM20:AN20"/>
    <mergeCell ref="X19:Z19"/>
    <mergeCell ref="B22:P22"/>
    <mergeCell ref="AA20:AG20"/>
    <mergeCell ref="I21:J21"/>
    <mergeCell ref="M21:O21"/>
    <mergeCell ref="B20:P20"/>
    <mergeCell ref="F23:G23"/>
    <mergeCell ref="I23:J23"/>
    <mergeCell ref="M23:O23"/>
    <mergeCell ref="B19:D19"/>
    <mergeCell ref="Q23:R23"/>
    <mergeCell ref="X23:Z23"/>
    <mergeCell ref="B23:D23"/>
    <mergeCell ref="T23:U23"/>
    <mergeCell ref="M19:O19"/>
    <mergeCell ref="Q19:R19"/>
    <mergeCell ref="T19:U19"/>
    <mergeCell ref="B21:D21"/>
    <mergeCell ref="Q21:R21"/>
    <mergeCell ref="AE21:AF21"/>
    <mergeCell ref="F19:G19"/>
    <mergeCell ref="Q22:Z22"/>
    <mergeCell ref="I19:J19"/>
    <mergeCell ref="F21:G21"/>
    <mergeCell ref="B6:P6"/>
    <mergeCell ref="B7:P7"/>
    <mergeCell ref="B8:P14"/>
    <mergeCell ref="AM18:AN18"/>
    <mergeCell ref="AH18:AL18"/>
    <mergeCell ref="B16:BA16"/>
    <mergeCell ref="AU18:AZ18"/>
    <mergeCell ref="B17:P17"/>
    <mergeCell ref="Q17:Z17"/>
    <mergeCell ref="AH7:BA7"/>
    <mergeCell ref="Q6:BA6"/>
    <mergeCell ref="AB13:AD13"/>
    <mergeCell ref="Q8:BA8"/>
    <mergeCell ref="T13:AA13"/>
    <mergeCell ref="AE13:AZ13"/>
    <mergeCell ref="Q7:AG7"/>
    <mergeCell ref="Q9:BA9"/>
    <mergeCell ref="AO17:AT17"/>
    <mergeCell ref="B18:P18"/>
    <mergeCell ref="AA18:AG18"/>
    <mergeCell ref="AS18:AT18"/>
    <mergeCell ref="AO18:AR18"/>
    <mergeCell ref="Q18:Z18"/>
    <mergeCell ref="AU17:BA17"/>
    <mergeCell ref="H41:S41"/>
    <mergeCell ref="Z41:AK41"/>
    <mergeCell ref="AA51:AD51"/>
    <mergeCell ref="B24:P24"/>
    <mergeCell ref="Q24:Z24"/>
    <mergeCell ref="AA24:AG24"/>
    <mergeCell ref="AH24:AL24"/>
    <mergeCell ref="AM24:AN24"/>
    <mergeCell ref="B29:P29"/>
    <mergeCell ref="N40:Q40"/>
    <mergeCell ref="R40:S40"/>
    <mergeCell ref="AJ37:AO37"/>
    <mergeCell ref="AO31:AR31"/>
    <mergeCell ref="Z38:AB38"/>
    <mergeCell ref="B25:D25"/>
    <mergeCell ref="F25:G25"/>
    <mergeCell ref="I25:J25"/>
    <mergeCell ref="M25:O25"/>
    <mergeCell ref="Z40:AE40"/>
    <mergeCell ref="AF40:AI40"/>
    <mergeCell ref="AO24:AR24"/>
    <mergeCell ref="AH29:AN29"/>
    <mergeCell ref="AO29:AT29"/>
    <mergeCell ref="AS30:AT30"/>
  </mergeCells>
  <phoneticPr fontId="2"/>
  <conditionalFormatting sqref="B18:Z18">
    <cfRule type="cellIs" dxfId="86" priority="17" stopIfTrue="1" operator="equal">
      <formula>0</formula>
    </cfRule>
  </conditionalFormatting>
  <conditionalFormatting sqref="B20:Z20">
    <cfRule type="cellIs" dxfId="85" priority="15" stopIfTrue="1" operator="equal">
      <formula>0</formula>
    </cfRule>
  </conditionalFormatting>
  <conditionalFormatting sqref="B22:Z22">
    <cfRule type="cellIs" dxfId="84" priority="13" stopIfTrue="1" operator="equal">
      <formula>0</formula>
    </cfRule>
  </conditionalFormatting>
  <conditionalFormatting sqref="B24:Z24">
    <cfRule type="cellIs" dxfId="83" priority="2" stopIfTrue="1" operator="equal">
      <formula>0</formula>
    </cfRule>
  </conditionalFormatting>
  <conditionalFormatting sqref="F19:G19 Q19:R19 AB19:AC19 AM19:AN19 AX19:AY19">
    <cfRule type="cellIs" dxfId="82" priority="29" stopIfTrue="1" operator="equal">
      <formula>0</formula>
    </cfRule>
  </conditionalFormatting>
  <conditionalFormatting sqref="F21:G21 Q21:R21 AB21:AC21 AM21:AN21 AX21:AY21">
    <cfRule type="cellIs" dxfId="81" priority="26" stopIfTrue="1" operator="equal">
      <formula>0</formula>
    </cfRule>
  </conditionalFormatting>
  <conditionalFormatting sqref="F23:G23 Q23:R23 AB23:AC23 AM23:AN23 AX23:AY23">
    <cfRule type="cellIs" dxfId="80" priority="23" stopIfTrue="1" operator="equal">
      <formula>0</formula>
    </cfRule>
  </conditionalFormatting>
  <conditionalFormatting sqref="F25:G25 Q25:R25 AB25:AC25 AM25:AN25 AX25:AY25">
    <cfRule type="cellIs" dxfId="79" priority="3" stopIfTrue="1" operator="equal">
      <formula>0</formula>
    </cfRule>
  </conditionalFormatting>
  <conditionalFormatting sqref="N36 T36 Z36 N37:P37 T37:V37 Z37:AB37">
    <cfRule type="cellIs" dxfId="78" priority="22" stopIfTrue="1" operator="equal">
      <formula>0</formula>
    </cfRule>
  </conditionalFormatting>
  <conditionalFormatting sqref="N40:Q40">
    <cfRule type="cellIs" dxfId="77" priority="6" stopIfTrue="1" operator="equal">
      <formula>0</formula>
    </cfRule>
  </conditionalFormatting>
  <conditionalFormatting sqref="Q5">
    <cfRule type="cellIs" dxfId="76" priority="49" operator="equal">
      <formula>0</formula>
    </cfRule>
  </conditionalFormatting>
  <conditionalFormatting sqref="Q18:Z18">
    <cfRule type="cellIs" dxfId="75" priority="16" stopIfTrue="1" operator="equal">
      <formula>"月　日（　）"</formula>
    </cfRule>
  </conditionalFormatting>
  <conditionalFormatting sqref="Q20:Z20">
    <cfRule type="cellIs" dxfId="74" priority="14" stopIfTrue="1" operator="equal">
      <formula>"月　日（　）"</formula>
    </cfRule>
  </conditionalFormatting>
  <conditionalFormatting sqref="Q22:Z22">
    <cfRule type="cellIs" dxfId="73" priority="12" stopIfTrue="1" operator="equal">
      <formula>"月　日（　）"</formula>
    </cfRule>
  </conditionalFormatting>
  <conditionalFormatting sqref="Q24:Z24">
    <cfRule type="cellIs" dxfId="72" priority="1" stopIfTrue="1" operator="equal">
      <formula>"月　日（　）"</formula>
    </cfRule>
  </conditionalFormatting>
  <conditionalFormatting sqref="Q30:Z31">
    <cfRule type="cellIs" dxfId="71" priority="10" stopIfTrue="1" operator="equal">
      <formula>"月　日（　）"</formula>
    </cfRule>
    <cfRule type="cellIs" dxfId="70" priority="11" stopIfTrue="1" operator="equal">
      <formula>0</formula>
    </cfRule>
  </conditionalFormatting>
  <conditionalFormatting sqref="AA18:AG18">
    <cfRule type="cellIs" dxfId="69" priority="37" stopIfTrue="1" operator="equal">
      <formula>":"</formula>
    </cfRule>
    <cfRule type="cellIs" dxfId="68" priority="40" stopIfTrue="1" operator="equal">
      <formula>0</formula>
    </cfRule>
  </conditionalFormatting>
  <conditionalFormatting sqref="AA20:AG20">
    <cfRule type="cellIs" dxfId="67" priority="27" stopIfTrue="1" operator="equal">
      <formula>":"</formula>
    </cfRule>
    <cfRule type="cellIs" dxfId="66" priority="28" stopIfTrue="1" operator="equal">
      <formula>0</formula>
    </cfRule>
  </conditionalFormatting>
  <conditionalFormatting sqref="AA22:AG22">
    <cfRule type="cellIs" dxfId="65" priority="24" stopIfTrue="1" operator="equal">
      <formula>":"</formula>
    </cfRule>
    <cfRule type="cellIs" dxfId="64" priority="25" stopIfTrue="1" operator="equal">
      <formula>0</formula>
    </cfRule>
  </conditionalFormatting>
  <conditionalFormatting sqref="AA24:AG24">
    <cfRule type="cellIs" dxfId="63" priority="4" stopIfTrue="1" operator="equal">
      <formula>":"</formula>
    </cfRule>
    <cfRule type="cellIs" dxfId="62" priority="5" stopIfTrue="1" operator="equal">
      <formula>0</formula>
    </cfRule>
  </conditionalFormatting>
  <conditionalFormatting sqref="AA30:AG31 B30:Q30 AO30:AO31 AS30:AS31 B31:P31 B44:BA44">
    <cfRule type="cellIs" dxfId="61" priority="36" stopIfTrue="1" operator="equal">
      <formula>0</formula>
    </cfRule>
  </conditionalFormatting>
  <conditionalFormatting sqref="AA30:AG31">
    <cfRule type="cellIs" dxfId="60" priority="34" stopIfTrue="1" operator="equal">
      <formula>":"</formula>
    </cfRule>
  </conditionalFormatting>
  <conditionalFormatting sqref="AF40:AI40">
    <cfRule type="cellIs" dxfId="59" priority="7" stopIfTrue="1" operator="equal">
      <formula>0</formula>
    </cfRule>
  </conditionalFormatting>
  <dataValidations count="4">
    <dataValidation imeMode="disabled" allowBlank="1" showInputMessage="1" showErrorMessage="1" sqref="Q7:AG7" xr:uid="{00000000-0002-0000-0800-000000000000}"/>
    <dataValidation type="list" allowBlank="1" showInputMessage="1" showErrorMessage="1" sqref="B31:P31" xr:uid="{00000000-0002-0000-0800-000003000000}">
      <formula1>$BE$40:$BE$47</formula1>
    </dataValidation>
    <dataValidation type="list" allowBlank="1" showInputMessage="1" showErrorMessage="1" sqref="B30:P30" xr:uid="{775D0BB5-2FD0-4D62-82A7-0D3DECAB9370}">
      <formula1>$BE$38:$BE$47</formula1>
    </dataValidation>
    <dataValidation type="list" allowBlank="1" showInputMessage="1" showErrorMessage="1" sqref="H27:P28 B18:P18 B24:P24 B20:P20 B22:P22 B26:B28 D26:P26 D27:F28" xr:uid="{00000000-0002-0000-0800-000001000000}">
      <formula1>$BE$20:$BE$37</formula1>
    </dataValidation>
  </dataValidations>
  <pageMargins left="0.23622047244094491" right="0.23622047244094491" top="0.55118110236220474" bottom="0.55118110236220474" header="0.31496062992125984" footer="0.31496062992125984"/>
  <pageSetup paperSize="9" scale="95"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C1D9E-9EAB-4C57-9226-51BC001C6648}">
  <sheetPr>
    <tabColor theme="5" tint="0.39997558519241921"/>
  </sheetPr>
  <dimension ref="A1:BX68"/>
  <sheetViews>
    <sheetView showGridLines="0" showZeros="0" view="pageBreakPreview" zoomScale="75" zoomScaleNormal="80" zoomScaleSheetLayoutView="75" workbookViewId="0">
      <selection activeCell="AC2" sqref="AC2"/>
    </sheetView>
  </sheetViews>
  <sheetFormatPr defaultRowHeight="13.5" customHeight="1"/>
  <cols>
    <col min="1" max="1" width="6.375" customWidth="1"/>
    <col min="2" max="52" width="1.625" customWidth="1"/>
    <col min="53" max="53" width="5.125" customWidth="1"/>
    <col min="54" max="54" width="3.875" customWidth="1"/>
    <col min="55" max="56" width="1.375" customWidth="1"/>
    <col min="57" max="57" width="3.625" customWidth="1"/>
    <col min="58" max="58" width="1.875" customWidth="1"/>
    <col min="59" max="59" width="11" customWidth="1"/>
    <col min="60" max="60" width="1.125" customWidth="1"/>
    <col min="61" max="61" width="3" customWidth="1"/>
    <col min="62" max="62" width="7.125" customWidth="1"/>
    <col min="67" max="67" width="2" customWidth="1"/>
    <col min="69" max="69" width="9" hidden="1" customWidth="1"/>
  </cols>
  <sheetData>
    <row r="1" spans="1:54" ht="28.5" customHeight="1">
      <c r="A1" s="32"/>
      <c r="B1" s="48"/>
      <c r="C1" s="49"/>
      <c r="D1" s="49"/>
      <c r="E1" s="49"/>
      <c r="F1" s="49"/>
      <c r="G1" s="49"/>
      <c r="H1" s="49"/>
      <c r="I1" s="49"/>
      <c r="J1" s="49"/>
      <c r="K1" s="49"/>
      <c r="L1" s="1770" t="s">
        <v>732</v>
      </c>
      <c r="M1" s="1770"/>
      <c r="N1" s="1770"/>
      <c r="O1" s="1770"/>
      <c r="P1" s="1770"/>
      <c r="Q1" s="1770"/>
      <c r="R1" s="1770"/>
      <c r="S1" s="1770"/>
      <c r="T1" s="1770"/>
      <c r="U1" s="1770"/>
      <c r="V1" s="1770"/>
      <c r="W1" s="1770"/>
      <c r="X1" s="1770"/>
      <c r="Y1" s="1770"/>
      <c r="Z1" s="1770"/>
      <c r="AA1" s="1770"/>
      <c r="AB1" s="1770"/>
      <c r="AC1" s="1770"/>
      <c r="AD1" s="1770"/>
      <c r="AE1" s="1770"/>
      <c r="AF1" s="1770"/>
      <c r="AG1" s="1770"/>
      <c r="AH1" s="1770"/>
      <c r="AI1" s="1770"/>
      <c r="AJ1" s="1770"/>
      <c r="AK1" s="1770"/>
      <c r="AL1" s="33"/>
      <c r="AM1" s="1610" t="s">
        <v>281</v>
      </c>
      <c r="AN1" s="1610"/>
      <c r="AO1" s="1615" t="s">
        <v>311</v>
      </c>
      <c r="AP1" s="1615"/>
      <c r="AQ1" s="1615"/>
      <c r="AR1" s="1615"/>
      <c r="AS1" s="1615"/>
      <c r="AT1" s="1615"/>
      <c r="AU1" s="1610" t="s">
        <v>281</v>
      </c>
      <c r="AV1" s="1610"/>
      <c r="AW1" s="1611" t="s">
        <v>312</v>
      </c>
      <c r="AX1" s="1612"/>
      <c r="AY1" s="1612"/>
      <c r="AZ1" s="1612"/>
      <c r="BA1" s="1612"/>
      <c r="BB1" s="33"/>
    </row>
    <row r="2" spans="1:54" ht="28.5" customHeight="1">
      <c r="A2" s="32"/>
      <c r="B2" s="48"/>
      <c r="C2" s="49"/>
      <c r="D2" s="49"/>
      <c r="E2" s="49"/>
      <c r="F2" s="49"/>
      <c r="G2" s="49"/>
      <c r="H2" s="49"/>
      <c r="I2" s="49"/>
      <c r="J2" s="49"/>
      <c r="K2" s="49"/>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33"/>
      <c r="AM2" s="560"/>
      <c r="AN2" s="560"/>
      <c r="AO2" s="564"/>
      <c r="AP2" s="564"/>
      <c r="AQ2" s="564"/>
      <c r="AR2" s="564"/>
      <c r="AS2" s="564"/>
      <c r="AT2" s="564"/>
      <c r="AU2" s="560"/>
      <c r="AV2" s="560"/>
      <c r="AW2" s="561"/>
      <c r="AX2" s="562"/>
      <c r="AY2" s="562"/>
      <c r="AZ2" s="562"/>
      <c r="BA2" s="562"/>
      <c r="BB2" s="33"/>
    </row>
    <row r="3" spans="1:54" ht="16.5" customHeight="1">
      <c r="A3" s="32"/>
      <c r="B3" s="48"/>
      <c r="C3" s="49"/>
      <c r="D3" s="49"/>
      <c r="E3" s="49"/>
      <c r="F3" s="49"/>
      <c r="G3" s="49"/>
      <c r="H3" s="49"/>
      <c r="I3" s="49"/>
      <c r="J3" s="49"/>
      <c r="K3" s="49"/>
      <c r="L3" s="563"/>
      <c r="M3" s="563"/>
      <c r="N3" s="563"/>
      <c r="O3" s="563"/>
      <c r="P3" s="563"/>
      <c r="Q3" s="563"/>
      <c r="R3" s="563"/>
      <c r="S3" s="563"/>
      <c r="T3" s="563"/>
      <c r="U3" s="563"/>
      <c r="V3" s="563"/>
      <c r="W3" s="563"/>
      <c r="X3" s="563"/>
      <c r="Y3" s="563"/>
      <c r="Z3" s="563"/>
      <c r="AA3" s="563"/>
      <c r="AB3" s="563"/>
      <c r="AC3" s="563"/>
      <c r="AD3" s="563"/>
      <c r="AE3" s="563"/>
      <c r="AF3" s="563"/>
      <c r="AG3" s="563"/>
      <c r="AH3" s="563"/>
      <c r="AI3" s="563"/>
      <c r="AJ3" s="563"/>
      <c r="AK3" s="563"/>
      <c r="AL3" s="33"/>
      <c r="AM3" s="560"/>
      <c r="AN3" s="560"/>
      <c r="AO3" s="564"/>
      <c r="AP3" s="564"/>
      <c r="AQ3" s="564"/>
      <c r="AR3" s="564"/>
      <c r="AS3" s="564"/>
      <c r="AT3" s="564"/>
      <c r="AU3" s="560"/>
      <c r="AV3" s="560"/>
      <c r="AW3" s="561"/>
      <c r="AX3" s="562"/>
      <c r="AY3" s="562"/>
      <c r="AZ3" s="562"/>
      <c r="BA3" s="562"/>
      <c r="BB3" s="33"/>
    </row>
    <row r="4" spans="1:54" ht="16.5" customHeight="1">
      <c r="A4" s="32"/>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row>
    <row r="5" spans="1:54" ht="19.5" customHeight="1">
      <c r="A5" s="32"/>
      <c r="B5" s="1584"/>
      <c r="C5" s="1584"/>
      <c r="D5" s="1584"/>
      <c r="E5" s="1584"/>
      <c r="F5" s="1584"/>
      <c r="G5" s="1584"/>
      <c r="H5" s="1584"/>
      <c r="I5" s="1584"/>
      <c r="J5" s="1584"/>
      <c r="K5" s="1584"/>
      <c r="L5" s="1584"/>
      <c r="M5" s="1584"/>
      <c r="N5" s="1584"/>
      <c r="O5" s="1584"/>
      <c r="P5" s="1584"/>
      <c r="Q5" s="1613"/>
      <c r="R5" s="1613"/>
      <c r="S5" s="1613"/>
      <c r="T5" s="1613"/>
      <c r="U5" s="1613"/>
      <c r="V5" s="1613"/>
      <c r="W5" s="1613"/>
      <c r="X5" s="1613"/>
      <c r="Y5" s="1613"/>
      <c r="Z5" s="1613"/>
      <c r="AA5" s="1613"/>
      <c r="AB5" s="1613"/>
      <c r="AC5" s="1613"/>
      <c r="AD5" s="1613"/>
      <c r="AE5" s="1613"/>
      <c r="AF5" s="1613"/>
      <c r="AG5" s="1613"/>
      <c r="AH5" s="1613"/>
      <c r="AI5" s="1613"/>
      <c r="AJ5" s="1613"/>
      <c r="AK5" s="1613"/>
      <c r="AL5" s="1613"/>
      <c r="AM5" s="1613"/>
      <c r="AN5" s="1613"/>
      <c r="AO5" s="1613"/>
      <c r="AP5" s="1613"/>
      <c r="AQ5" s="1613"/>
      <c r="AR5" s="1613"/>
      <c r="AS5" s="1613"/>
      <c r="AT5" s="1613"/>
      <c r="AU5" s="1613"/>
      <c r="AV5" s="1613"/>
      <c r="AW5" s="1613"/>
      <c r="AX5" s="1613"/>
      <c r="AY5" s="1613"/>
      <c r="AZ5" s="1613"/>
      <c r="BA5" s="1613"/>
      <c r="BB5" s="39"/>
    </row>
    <row r="6" spans="1:54" ht="19.5" customHeight="1">
      <c r="A6" s="32"/>
      <c r="B6" s="1584"/>
      <c r="C6" s="1584"/>
      <c r="D6" s="1584"/>
      <c r="E6" s="1584"/>
      <c r="F6" s="1584"/>
      <c r="G6" s="1584"/>
      <c r="H6" s="1584"/>
      <c r="I6" s="1584"/>
      <c r="J6" s="1584"/>
      <c r="K6" s="1584"/>
      <c r="L6" s="1584"/>
      <c r="M6" s="1584"/>
      <c r="N6" s="1584"/>
      <c r="O6" s="1584"/>
      <c r="P6" s="1584"/>
      <c r="Q6" s="1597"/>
      <c r="R6" s="1597"/>
      <c r="S6" s="1597"/>
      <c r="T6" s="1597"/>
      <c r="U6" s="1597"/>
      <c r="V6" s="1597"/>
      <c r="W6" s="1597"/>
      <c r="X6" s="1597"/>
      <c r="Y6" s="1597"/>
      <c r="Z6" s="1597"/>
      <c r="AA6" s="1597"/>
      <c r="AB6" s="1597"/>
      <c r="AC6" s="1597"/>
      <c r="AD6" s="1597"/>
      <c r="AE6" s="1597"/>
      <c r="AF6" s="1597"/>
      <c r="AG6" s="1597"/>
      <c r="AH6" s="1597"/>
      <c r="AI6" s="1597"/>
      <c r="AJ6" s="1597"/>
      <c r="AK6" s="1597"/>
      <c r="AL6" s="1597"/>
      <c r="AM6" s="1597"/>
      <c r="AN6" s="1597"/>
      <c r="AO6" s="1597"/>
      <c r="AP6" s="1597"/>
      <c r="AQ6" s="1597"/>
      <c r="AR6" s="1597"/>
      <c r="AS6" s="1597"/>
      <c r="AT6" s="1597"/>
      <c r="AU6" s="1597"/>
      <c r="AV6" s="1597"/>
      <c r="AW6" s="1597"/>
      <c r="AX6" s="1597"/>
      <c r="AY6" s="1597"/>
      <c r="AZ6" s="1597"/>
      <c r="BA6" s="1597"/>
      <c r="BB6" s="39"/>
    </row>
    <row r="7" spans="1:54" ht="19.5" customHeight="1">
      <c r="A7" s="32"/>
      <c r="B7" s="1585"/>
      <c r="C7" s="1585"/>
      <c r="D7" s="1585"/>
      <c r="E7" s="1585"/>
      <c r="F7" s="1585"/>
      <c r="G7" s="1585"/>
      <c r="H7" s="1585"/>
      <c r="I7" s="1585"/>
      <c r="J7" s="1585"/>
      <c r="K7" s="1585"/>
      <c r="L7" s="1585"/>
      <c r="M7" s="1585"/>
      <c r="N7" s="1585"/>
      <c r="O7" s="1585"/>
      <c r="P7" s="1585"/>
      <c r="Q7" s="1597"/>
      <c r="R7" s="1597"/>
      <c r="S7" s="1597"/>
      <c r="T7" s="1597"/>
      <c r="U7" s="1597"/>
      <c r="V7" s="1597"/>
      <c r="W7" s="1597"/>
      <c r="X7" s="1597"/>
      <c r="Y7" s="1597"/>
      <c r="Z7" s="1597"/>
      <c r="AA7" s="1597"/>
      <c r="AB7" s="1597"/>
      <c r="AC7" s="1597"/>
      <c r="AD7" s="1597"/>
      <c r="AE7" s="1597"/>
      <c r="AF7" s="1597"/>
      <c r="AG7" s="1597"/>
      <c r="AH7" s="1584"/>
      <c r="AI7" s="1584"/>
      <c r="AJ7" s="1584"/>
      <c r="AK7" s="1584"/>
      <c r="AL7" s="1584"/>
      <c r="AM7" s="1584"/>
      <c r="AN7" s="1584"/>
      <c r="AO7" s="1584"/>
      <c r="AP7" s="1584"/>
      <c r="AQ7" s="1584"/>
      <c r="AR7" s="1584"/>
      <c r="AS7" s="1584"/>
      <c r="AT7" s="1584"/>
      <c r="AU7" s="1584"/>
      <c r="AV7" s="1584"/>
      <c r="AW7" s="1584"/>
      <c r="AX7" s="1584"/>
      <c r="AY7" s="1584"/>
      <c r="AZ7" s="1584"/>
      <c r="BA7" s="1584"/>
      <c r="BB7" s="39"/>
    </row>
    <row r="8" spans="1:54" ht="15" customHeight="1">
      <c r="A8" s="32"/>
      <c r="B8" s="1586"/>
      <c r="C8" s="1586"/>
      <c r="D8" s="1586"/>
      <c r="E8" s="1586"/>
      <c r="F8" s="1586"/>
      <c r="G8" s="1586"/>
      <c r="H8" s="1586"/>
      <c r="I8" s="1586"/>
      <c r="J8" s="1586"/>
      <c r="K8" s="1586"/>
      <c r="L8" s="1586"/>
      <c r="M8" s="1586"/>
      <c r="N8" s="1586"/>
      <c r="O8" s="1586"/>
      <c r="P8" s="1586"/>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1433"/>
      <c r="AV8" s="1433"/>
      <c r="AW8" s="1433"/>
      <c r="AX8" s="1433"/>
      <c r="AY8" s="1433"/>
      <c r="AZ8" s="1433"/>
      <c r="BA8" s="1433"/>
      <c r="BB8" s="39"/>
    </row>
    <row r="9" spans="1:54" ht="13.5" customHeight="1">
      <c r="A9" s="32"/>
      <c r="B9" s="1586"/>
      <c r="C9" s="1586"/>
      <c r="D9" s="1586"/>
      <c r="E9" s="1586"/>
      <c r="F9" s="1586"/>
      <c r="G9" s="1586"/>
      <c r="H9" s="1586"/>
      <c r="I9" s="1586"/>
      <c r="J9" s="1586"/>
      <c r="K9" s="1586"/>
      <c r="L9" s="1586"/>
      <c r="M9" s="1586"/>
      <c r="N9" s="1586"/>
      <c r="O9" s="1586"/>
      <c r="P9" s="1586"/>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39"/>
    </row>
    <row r="10" spans="1:54" ht="7.5" customHeight="1">
      <c r="A10" s="32"/>
      <c r="B10" s="1586"/>
      <c r="C10" s="1586"/>
      <c r="D10" s="1586"/>
      <c r="E10" s="1586"/>
      <c r="F10" s="1586"/>
      <c r="G10" s="1586"/>
      <c r="H10" s="1586"/>
      <c r="I10" s="1586"/>
      <c r="J10" s="1586"/>
      <c r="K10" s="1586"/>
      <c r="L10" s="1586"/>
      <c r="M10" s="1586"/>
      <c r="N10" s="1586"/>
      <c r="O10" s="1586"/>
      <c r="P10" s="1586"/>
      <c r="Q10" s="39"/>
      <c r="R10" s="39"/>
      <c r="S10" s="39"/>
      <c r="T10" s="39"/>
      <c r="U10" s="39"/>
      <c r="V10" s="39"/>
      <c r="W10" s="39"/>
      <c r="X10" s="39"/>
      <c r="Y10" s="39"/>
      <c r="Z10" s="39"/>
      <c r="AA10" s="39"/>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39"/>
    </row>
    <row r="11" spans="1:54" ht="14.25">
      <c r="A11" s="32"/>
      <c r="B11" s="1586"/>
      <c r="C11" s="1586"/>
      <c r="D11" s="1586"/>
      <c r="E11" s="1586"/>
      <c r="F11" s="1586"/>
      <c r="G11" s="1586"/>
      <c r="H11" s="1586"/>
      <c r="I11" s="1586"/>
      <c r="J11" s="1586"/>
      <c r="K11" s="1586"/>
      <c r="L11" s="1586"/>
      <c r="M11" s="1586"/>
      <c r="N11" s="1586"/>
      <c r="O11" s="1586"/>
      <c r="P11" s="1586"/>
      <c r="Q11" s="39"/>
      <c r="R11" s="51"/>
      <c r="S11" s="51"/>
      <c r="T11" s="51"/>
      <c r="U11" s="51"/>
      <c r="V11" s="51"/>
      <c r="W11" s="51"/>
      <c r="X11" s="51"/>
      <c r="Y11" s="51"/>
      <c r="Z11" s="52"/>
      <c r="AA11" s="53"/>
      <c r="AB11" s="39"/>
      <c r="AC11" s="39"/>
      <c r="AD11" s="39"/>
      <c r="AE11" s="39"/>
      <c r="AF11" s="39"/>
      <c r="AG11" s="39"/>
      <c r="AH11" s="39"/>
      <c r="AI11" s="39"/>
      <c r="AJ11" s="39"/>
      <c r="AK11" s="39"/>
      <c r="AL11" s="39"/>
      <c r="AM11" s="39"/>
      <c r="AN11" s="39"/>
      <c r="AO11" s="53"/>
      <c r="AP11" s="53"/>
      <c r="AQ11" s="53"/>
      <c r="AR11" s="53"/>
      <c r="AS11" s="53"/>
      <c r="AT11" s="39"/>
      <c r="AU11" s="39"/>
      <c r="AV11" s="39"/>
      <c r="AW11" s="39"/>
      <c r="AX11" s="39"/>
      <c r="AY11" s="39"/>
      <c r="AZ11" s="39"/>
      <c r="BA11" s="39"/>
      <c r="BB11" s="39"/>
    </row>
    <row r="12" spans="1:54" ht="14.25">
      <c r="A12" s="32"/>
      <c r="B12" s="1586"/>
      <c r="C12" s="1586"/>
      <c r="D12" s="1586"/>
      <c r="E12" s="1586"/>
      <c r="F12" s="1586"/>
      <c r="G12" s="1586"/>
      <c r="H12" s="1586"/>
      <c r="I12" s="1586"/>
      <c r="J12" s="1586"/>
      <c r="K12" s="1586"/>
      <c r="L12" s="1586"/>
      <c r="M12" s="1586"/>
      <c r="N12" s="1586"/>
      <c r="O12" s="1586"/>
      <c r="P12" s="1586"/>
      <c r="Q12" s="39"/>
      <c r="R12" s="51"/>
      <c r="S12" s="51"/>
      <c r="T12" s="51"/>
      <c r="U12" s="51"/>
      <c r="V12" s="51"/>
      <c r="W12" s="51"/>
      <c r="X12" s="51"/>
      <c r="Y12" s="51"/>
      <c r="Z12" s="52"/>
      <c r="AA12" s="53"/>
      <c r="AB12" s="39"/>
      <c r="AC12" s="39"/>
      <c r="AD12" s="39"/>
      <c r="AE12" s="39"/>
      <c r="AF12" s="39"/>
      <c r="AG12" s="39"/>
      <c r="AH12" s="39"/>
      <c r="AI12" s="39"/>
      <c r="AJ12" s="39"/>
      <c r="AK12" s="39"/>
      <c r="AL12" s="39"/>
      <c r="AM12" s="39"/>
      <c r="AN12" s="39"/>
      <c r="AO12" s="53"/>
      <c r="AP12" s="53"/>
      <c r="AQ12" s="53"/>
      <c r="AR12" s="53"/>
      <c r="AS12" s="53"/>
      <c r="AT12" s="39"/>
      <c r="AU12" s="39"/>
      <c r="AV12" s="39"/>
      <c r="AW12" s="39"/>
      <c r="AX12" s="39"/>
      <c r="AY12" s="39"/>
      <c r="AZ12" s="39"/>
      <c r="BA12" s="39"/>
      <c r="BB12" s="39"/>
    </row>
    <row r="13" spans="1:54" ht="14.25">
      <c r="A13" s="32"/>
      <c r="B13" s="1586"/>
      <c r="C13" s="1586"/>
      <c r="D13" s="1586"/>
      <c r="E13" s="1586"/>
      <c r="F13" s="1586"/>
      <c r="G13" s="1586"/>
      <c r="H13" s="1586"/>
      <c r="I13" s="1586"/>
      <c r="J13" s="1586"/>
      <c r="K13" s="1586"/>
      <c r="L13" s="1586"/>
      <c r="M13" s="1586"/>
      <c r="N13" s="1586"/>
      <c r="O13" s="1586"/>
      <c r="P13" s="1586"/>
      <c r="Q13" s="39"/>
      <c r="R13" s="54"/>
      <c r="S13" s="39"/>
      <c r="T13" s="1599"/>
      <c r="U13" s="1599"/>
      <c r="V13" s="1599"/>
      <c r="W13" s="1599"/>
      <c r="X13" s="1599"/>
      <c r="Y13" s="1599"/>
      <c r="Z13" s="1599"/>
      <c r="AA13" s="1599"/>
      <c r="AB13" s="1598"/>
      <c r="AC13" s="1598"/>
      <c r="AD13" s="1598"/>
      <c r="AE13" s="1599"/>
      <c r="AF13" s="1599"/>
      <c r="AG13" s="1599"/>
      <c r="AH13" s="1599"/>
      <c r="AI13" s="1599"/>
      <c r="AJ13" s="1599"/>
      <c r="AK13" s="1599"/>
      <c r="AL13" s="1599"/>
      <c r="AM13" s="1599"/>
      <c r="AN13" s="1599"/>
      <c r="AO13" s="1599"/>
      <c r="AP13" s="1599"/>
      <c r="AQ13" s="1599"/>
      <c r="AR13" s="1599"/>
      <c r="AS13" s="1599"/>
      <c r="AT13" s="1599"/>
      <c r="AU13" s="1599"/>
      <c r="AV13" s="1599"/>
      <c r="AW13" s="1599"/>
      <c r="AX13" s="1599"/>
      <c r="AY13" s="1599"/>
      <c r="AZ13" s="1599"/>
      <c r="BA13" s="39"/>
      <c r="BB13" s="39"/>
    </row>
    <row r="14" spans="1:54" ht="13.5" customHeight="1">
      <c r="A14" s="32"/>
      <c r="B14" s="1586"/>
      <c r="C14" s="1586"/>
      <c r="D14" s="1586"/>
      <c r="E14" s="1586"/>
      <c r="F14" s="1586"/>
      <c r="G14" s="1586"/>
      <c r="H14" s="1586"/>
      <c r="I14" s="1586"/>
      <c r="J14" s="1586"/>
      <c r="K14" s="1586"/>
      <c r="L14" s="1586"/>
      <c r="M14" s="1586"/>
      <c r="N14" s="1586"/>
      <c r="O14" s="1586"/>
      <c r="P14" s="1586"/>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row>
    <row r="15" spans="1:54" ht="10.5" customHeight="1">
      <c r="A15" s="32"/>
      <c r="B15" s="39"/>
      <c r="C15" s="39"/>
      <c r="D15" s="39"/>
      <c r="E15" s="39"/>
      <c r="F15" s="39"/>
      <c r="G15" s="39"/>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39"/>
    </row>
    <row r="16" spans="1:54" ht="10.5" customHeight="1">
      <c r="A16" s="32"/>
      <c r="B16" s="39"/>
      <c r="C16" s="39"/>
      <c r="D16" s="39"/>
      <c r="E16" s="39"/>
      <c r="F16" s="39"/>
      <c r="G16" s="39"/>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39"/>
    </row>
    <row r="17" spans="1:76" ht="25.5" customHeight="1" thickBot="1">
      <c r="A17" s="32"/>
      <c r="B17" s="1680"/>
      <c r="C17" s="1681"/>
      <c r="D17" s="1681"/>
      <c r="E17" s="1681"/>
      <c r="F17" s="1681"/>
      <c r="G17" s="1681"/>
      <c r="H17" s="1681"/>
      <c r="I17" s="1681"/>
      <c r="J17" s="1681"/>
      <c r="K17" s="1681"/>
      <c r="L17" s="1681"/>
      <c r="M17" s="1681"/>
      <c r="N17" s="1681"/>
      <c r="O17" s="1681"/>
      <c r="P17" s="1681"/>
      <c r="Q17" s="299"/>
      <c r="R17" s="299"/>
      <c r="S17" s="299"/>
      <c r="T17" s="300"/>
      <c r="U17" s="299"/>
      <c r="V17" s="299"/>
      <c r="W17" s="300"/>
      <c r="X17" s="301"/>
      <c r="Y17" s="300"/>
      <c r="Z17" s="302"/>
      <c r="AA17" s="299"/>
      <c r="AB17" s="299"/>
      <c r="AC17" s="299"/>
      <c r="AD17" s="299"/>
      <c r="AE17" s="299"/>
      <c r="AF17" s="299"/>
      <c r="AG17" s="299"/>
      <c r="AH17" s="303"/>
      <c r="AI17" s="303"/>
      <c r="AJ17" s="303"/>
      <c r="AK17" s="303"/>
      <c r="AL17" s="300"/>
      <c r="AM17" s="300"/>
      <c r="AN17" s="300"/>
      <c r="AO17" s="300"/>
      <c r="AP17" s="300"/>
      <c r="AQ17" s="300"/>
      <c r="AR17" s="306"/>
      <c r="AS17" s="299"/>
      <c r="AT17" s="299"/>
      <c r="AU17" s="1766"/>
      <c r="AV17" s="1766"/>
      <c r="AW17" s="1766"/>
      <c r="AX17" s="1766"/>
      <c r="AY17" s="1766"/>
      <c r="AZ17" s="1766"/>
      <c r="BA17" s="306"/>
      <c r="BB17" s="39"/>
    </row>
    <row r="18" spans="1:76" ht="15" customHeight="1" thickBot="1">
      <c r="A18" s="32"/>
      <c r="B18" s="1777" t="s">
        <v>638</v>
      </c>
      <c r="C18" s="1721"/>
      <c r="D18" s="1721"/>
      <c r="E18" s="1721"/>
      <c r="F18" s="1721"/>
      <c r="G18" s="1721"/>
      <c r="H18" s="1721"/>
      <c r="I18" s="1721"/>
      <c r="J18" s="1721"/>
      <c r="K18" s="1721"/>
      <c r="L18" s="1721"/>
      <c r="M18" s="1721"/>
      <c r="N18" s="1721"/>
      <c r="O18" s="1721"/>
      <c r="P18" s="1721"/>
      <c r="Q18" s="552"/>
      <c r="R18" s="1721" t="s">
        <v>639</v>
      </c>
      <c r="S18" s="1721"/>
      <c r="T18" s="1721"/>
      <c r="U18" s="1721"/>
      <c r="V18" s="1721"/>
      <c r="W18" s="1721"/>
      <c r="X18" s="1721"/>
      <c r="Y18" s="1721"/>
      <c r="Z18" s="553"/>
      <c r="AA18" s="1581" t="s">
        <v>338</v>
      </c>
      <c r="AB18" s="1565"/>
      <c r="AC18" s="1565"/>
      <c r="AD18" s="1565"/>
      <c r="AE18" s="1565"/>
      <c r="AF18" s="1565"/>
      <c r="AG18" s="1566"/>
      <c r="AH18" s="1581" t="s">
        <v>339</v>
      </c>
      <c r="AI18" s="1565"/>
      <c r="AJ18" s="1565"/>
      <c r="AK18" s="1565"/>
      <c r="AL18" s="1565"/>
      <c r="AM18" s="1565"/>
      <c r="AN18" s="1566"/>
      <c r="AO18" s="1581" t="s">
        <v>340</v>
      </c>
      <c r="AP18" s="1565"/>
      <c r="AQ18" s="1565"/>
      <c r="AR18" s="1565"/>
      <c r="AS18" s="1565"/>
      <c r="AT18" s="1566"/>
      <c r="AU18" s="1596" t="s">
        <v>319</v>
      </c>
      <c r="AV18" s="1565"/>
      <c r="AW18" s="1565"/>
      <c r="AX18" s="1565"/>
      <c r="AY18" s="1565"/>
      <c r="AZ18" s="1565"/>
      <c r="BA18" s="1608"/>
      <c r="BB18" s="39"/>
    </row>
    <row r="19" spans="1:76" ht="39.75" customHeight="1" thickTop="1">
      <c r="A19" s="32"/>
      <c r="B19" s="1783" t="s">
        <v>649</v>
      </c>
      <c r="C19" s="1784"/>
      <c r="D19" s="1784"/>
      <c r="E19" s="1784"/>
      <c r="F19" s="1784"/>
      <c r="G19" s="1784"/>
      <c r="H19" s="1784"/>
      <c r="I19" s="1784"/>
      <c r="J19" s="1784"/>
      <c r="K19" s="1784"/>
      <c r="L19" s="1784"/>
      <c r="M19" s="1784"/>
      <c r="N19" s="1784"/>
      <c r="O19" s="1784"/>
      <c r="P19" s="1784"/>
      <c r="Q19" s="1785"/>
      <c r="R19" s="1639"/>
      <c r="S19" s="1639"/>
      <c r="T19" s="1639"/>
      <c r="U19" s="1639"/>
      <c r="V19" s="1639"/>
      <c r="W19" s="1639"/>
      <c r="X19" s="1639"/>
      <c r="Y19" s="1639"/>
      <c r="Z19" s="1640"/>
      <c r="AA19" s="1778" t="s">
        <v>648</v>
      </c>
      <c r="AB19" s="1779"/>
      <c r="AC19" s="1779"/>
      <c r="AD19" s="1779"/>
      <c r="AE19" s="1779"/>
      <c r="AF19" s="1779"/>
      <c r="AG19" s="1780"/>
      <c r="AH19" s="1781">
        <v>600</v>
      </c>
      <c r="AI19" s="1782"/>
      <c r="AJ19" s="1782"/>
      <c r="AK19" s="1782"/>
      <c r="AL19" s="1782"/>
      <c r="AM19" s="1620" t="s">
        <v>252</v>
      </c>
      <c r="AN19" s="1621"/>
      <c r="AO19" s="1764"/>
      <c r="AP19" s="1765"/>
      <c r="AQ19" s="1765"/>
      <c r="AR19" s="1765"/>
      <c r="AS19" s="1582" t="s">
        <v>647</v>
      </c>
      <c r="AT19" s="1583"/>
      <c r="AU19" s="1791">
        <f>AH19*AO19</f>
        <v>0</v>
      </c>
      <c r="AV19" s="1792"/>
      <c r="AW19" s="1792"/>
      <c r="AX19" s="1792"/>
      <c r="AY19" s="1792"/>
      <c r="AZ19" s="1792"/>
      <c r="BA19" s="310" t="s">
        <v>252</v>
      </c>
      <c r="BB19" s="39"/>
      <c r="BK19" t="s">
        <v>640</v>
      </c>
    </row>
    <row r="20" spans="1:76" s="41" customFormat="1" ht="39.75" customHeight="1">
      <c r="A20" s="55"/>
      <c r="B20" s="1767" t="s">
        <v>650</v>
      </c>
      <c r="C20" s="1768"/>
      <c r="D20" s="1768"/>
      <c r="E20" s="1768"/>
      <c r="F20" s="1768"/>
      <c r="G20" s="1768"/>
      <c r="H20" s="1768"/>
      <c r="I20" s="1768"/>
      <c r="J20" s="1768"/>
      <c r="K20" s="1768"/>
      <c r="L20" s="1768"/>
      <c r="M20" s="1768"/>
      <c r="N20" s="1768"/>
      <c r="O20" s="1768"/>
      <c r="P20" s="1768"/>
      <c r="Q20" s="1769"/>
      <c r="R20" s="1714"/>
      <c r="S20" s="1714"/>
      <c r="T20" s="1714"/>
      <c r="U20" s="1714"/>
      <c r="V20" s="1714"/>
      <c r="W20" s="1714"/>
      <c r="X20" s="1714"/>
      <c r="Y20" s="1714"/>
      <c r="Z20" s="1715"/>
      <c r="AA20" s="1793" t="s">
        <v>321</v>
      </c>
      <c r="AB20" s="1794"/>
      <c r="AC20" s="1794"/>
      <c r="AD20" s="1794"/>
      <c r="AE20" s="1794"/>
      <c r="AF20" s="1794"/>
      <c r="AG20" s="1795"/>
      <c r="AH20" s="1796">
        <v>600</v>
      </c>
      <c r="AI20" s="1797"/>
      <c r="AJ20" s="1797"/>
      <c r="AK20" s="1797"/>
      <c r="AL20" s="1797"/>
      <c r="AM20" s="1798" t="s">
        <v>252</v>
      </c>
      <c r="AN20" s="1799"/>
      <c r="AO20" s="1800"/>
      <c r="AP20" s="1801"/>
      <c r="AQ20" s="1801"/>
      <c r="AR20" s="1801"/>
      <c r="AS20" s="1802" t="s">
        <v>647</v>
      </c>
      <c r="AT20" s="1803"/>
      <c r="AU20" s="1804">
        <f>AH20*AO20</f>
        <v>0</v>
      </c>
      <c r="AV20" s="1805"/>
      <c r="AW20" s="1805"/>
      <c r="AX20" s="1805"/>
      <c r="AY20" s="1805"/>
      <c r="AZ20" s="1805"/>
      <c r="BA20" s="557" t="s">
        <v>252</v>
      </c>
      <c r="BB20" s="45"/>
      <c r="BK20" s="41" t="s">
        <v>641</v>
      </c>
    </row>
    <row r="21" spans="1:76" s="41" customFormat="1" ht="39.75" customHeight="1" thickBot="1">
      <c r="A21" s="55"/>
      <c r="B21" s="1750" t="s">
        <v>650</v>
      </c>
      <c r="C21" s="1751"/>
      <c r="D21" s="1751"/>
      <c r="E21" s="1751"/>
      <c r="F21" s="1751"/>
      <c r="G21" s="1751"/>
      <c r="H21" s="1751"/>
      <c r="I21" s="1751"/>
      <c r="J21" s="1751"/>
      <c r="K21" s="1751"/>
      <c r="L21" s="1751"/>
      <c r="M21" s="1751"/>
      <c r="N21" s="1751"/>
      <c r="O21" s="1751"/>
      <c r="P21" s="1751"/>
      <c r="Q21" s="1752"/>
      <c r="R21" s="1576"/>
      <c r="S21" s="1576"/>
      <c r="T21" s="1576"/>
      <c r="U21" s="1576"/>
      <c r="V21" s="1576"/>
      <c r="W21" s="1576"/>
      <c r="X21" s="1576"/>
      <c r="Y21" s="1576"/>
      <c r="Z21" s="1753"/>
      <c r="AA21" s="1754" t="s">
        <v>648</v>
      </c>
      <c r="AB21" s="1755"/>
      <c r="AC21" s="1755"/>
      <c r="AD21" s="1755"/>
      <c r="AE21" s="1755"/>
      <c r="AF21" s="1755"/>
      <c r="AG21" s="1756"/>
      <c r="AH21" s="1757">
        <v>600</v>
      </c>
      <c r="AI21" s="1758"/>
      <c r="AJ21" s="1758"/>
      <c r="AK21" s="1758"/>
      <c r="AL21" s="1758"/>
      <c r="AM21" s="1622" t="s">
        <v>252</v>
      </c>
      <c r="AN21" s="1623"/>
      <c r="AO21" s="1759"/>
      <c r="AP21" s="1760"/>
      <c r="AQ21" s="1760"/>
      <c r="AR21" s="1760"/>
      <c r="AS21" s="1575" t="s">
        <v>647</v>
      </c>
      <c r="AT21" s="1761"/>
      <c r="AU21" s="1762">
        <f>AH21*AO21</f>
        <v>0</v>
      </c>
      <c r="AV21" s="1763"/>
      <c r="AW21" s="1763"/>
      <c r="AX21" s="1763"/>
      <c r="AY21" s="1763"/>
      <c r="AZ21" s="1763"/>
      <c r="BA21" s="294" t="s">
        <v>252</v>
      </c>
      <c r="BB21" s="45"/>
      <c r="BK21" s="41" t="s">
        <v>642</v>
      </c>
    </row>
    <row r="22" spans="1:76" ht="36.75" customHeight="1" thickBot="1">
      <c r="A22" s="32"/>
      <c r="B22" s="556"/>
      <c r="C22" s="556"/>
      <c r="D22" s="556"/>
      <c r="E22" s="556"/>
      <c r="F22" s="556"/>
      <c r="G22" s="556"/>
      <c r="H22" s="556"/>
      <c r="I22" s="556"/>
      <c r="J22" s="556"/>
      <c r="K22" s="556"/>
      <c r="L22" s="556"/>
      <c r="M22" s="554"/>
      <c r="N22" s="554"/>
      <c r="O22" s="554"/>
      <c r="P22" s="554"/>
      <c r="Q22" s="554"/>
      <c r="R22" s="554"/>
      <c r="S22" s="554"/>
      <c r="T22" s="554"/>
      <c r="U22" s="554"/>
      <c r="V22" s="554"/>
      <c r="W22" s="554"/>
      <c r="X22" s="554"/>
      <c r="Y22" s="554"/>
      <c r="AA22" s="1747" t="s">
        <v>646</v>
      </c>
      <c r="AB22" s="1748"/>
      <c r="AC22" s="1748"/>
      <c r="AD22" s="1748"/>
      <c r="AE22" s="1748"/>
      <c r="AF22" s="1748"/>
      <c r="AG22" s="1749"/>
      <c r="AH22" s="1746">
        <f>SUM(AO19:AR21)</f>
        <v>0</v>
      </c>
      <c r="AI22" s="1746"/>
      <c r="AJ22" s="1746"/>
      <c r="AK22" s="1746"/>
      <c r="AL22" s="1746"/>
      <c r="AM22" s="1748" t="s">
        <v>645</v>
      </c>
      <c r="AN22" s="1776"/>
      <c r="AO22" s="1774" t="s">
        <v>643</v>
      </c>
      <c r="AP22" s="1775"/>
      <c r="AQ22" s="1775"/>
      <c r="AR22" s="1775"/>
      <c r="AS22" s="1775"/>
      <c r="AT22" s="1775"/>
      <c r="AU22" s="1772">
        <v>1000</v>
      </c>
      <c r="AV22" s="1772"/>
      <c r="AW22" s="1772"/>
      <c r="AX22" s="1772"/>
      <c r="AY22" s="1772"/>
      <c r="AZ22" s="1773"/>
      <c r="BA22" s="555" t="s">
        <v>252</v>
      </c>
      <c r="BE22" s="567"/>
      <c r="BO22" s="39"/>
      <c r="BX22" t="s">
        <v>642</v>
      </c>
    </row>
    <row r="23" spans="1:76" ht="36" customHeight="1">
      <c r="A23" s="32"/>
      <c r="B23" s="1771" t="s">
        <v>719</v>
      </c>
      <c r="C23" s="1771"/>
      <c r="D23" s="1771"/>
      <c r="E23" s="1771"/>
      <c r="F23" s="1771"/>
      <c r="G23" s="1771"/>
      <c r="H23" s="1771"/>
      <c r="I23" s="1771"/>
      <c r="J23" s="1771"/>
      <c r="K23" s="1771"/>
      <c r="L23" s="1771"/>
      <c r="M23" s="1771"/>
      <c r="N23" s="1771"/>
      <c r="O23" s="1771"/>
      <c r="P23" s="1771"/>
      <c r="Q23" s="1771"/>
      <c r="R23" s="1771"/>
      <c r="S23" s="1771"/>
      <c r="T23" s="1771"/>
      <c r="U23" s="1771"/>
      <c r="V23" s="1771"/>
      <c r="W23" s="1771"/>
      <c r="X23" s="1771"/>
      <c r="Y23" s="1771"/>
      <c r="Z23" s="1771"/>
      <c r="AA23" s="1771"/>
      <c r="AB23" s="1771"/>
      <c r="AC23" s="1771"/>
      <c r="AD23" s="1771"/>
      <c r="AE23" s="1771"/>
      <c r="AF23" s="1771"/>
      <c r="AG23" s="1771"/>
      <c r="AH23" s="1771"/>
      <c r="AI23" s="1771"/>
      <c r="AJ23" s="1771"/>
      <c r="AK23" s="1771"/>
      <c r="AL23" s="1771"/>
      <c r="AM23" s="1771"/>
      <c r="AN23" s="1771"/>
      <c r="AO23" s="1771"/>
      <c r="AP23" s="1771"/>
      <c r="AQ23" s="1771"/>
      <c r="AR23" s="1771"/>
      <c r="AS23" s="1771"/>
      <c r="AT23" s="1771"/>
      <c r="AU23" s="1771"/>
      <c r="AV23" s="1771"/>
      <c r="AW23" s="1771"/>
      <c r="AX23" s="1771"/>
      <c r="AY23" s="1771"/>
      <c r="AZ23" s="1771"/>
      <c r="BA23" s="1771"/>
      <c r="BB23" s="39"/>
    </row>
    <row r="24" spans="1:76" ht="17.25" customHeight="1" thickBot="1">
      <c r="A24" s="32"/>
      <c r="B24" s="554"/>
      <c r="C24" s="554"/>
      <c r="D24" s="554"/>
      <c r="E24" s="554"/>
      <c r="F24" s="554"/>
      <c r="G24" s="554"/>
      <c r="H24" s="554"/>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39"/>
    </row>
    <row r="25" spans="1:76" ht="17.25" customHeight="1" thickTop="1" thickBot="1">
      <c r="A25" s="32"/>
      <c r="B25" s="265"/>
      <c r="C25" s="265"/>
      <c r="D25" s="265"/>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1788" t="s">
        <v>644</v>
      </c>
      <c r="AR25" s="1789"/>
      <c r="AS25" s="1789"/>
      <c r="AT25" s="1789"/>
      <c r="AU25" s="1789"/>
      <c r="AV25" s="1789"/>
      <c r="AW25" s="1789"/>
      <c r="AX25" s="1789"/>
      <c r="AY25" s="1789"/>
      <c r="AZ25" s="1789"/>
      <c r="BA25" s="1790"/>
      <c r="BB25" s="39"/>
    </row>
    <row r="26" spans="1:76" ht="36.75" customHeight="1" thickTop="1" thickBot="1">
      <c r="A26" s="32"/>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1786" t="str">
        <f>IF(AH22&lt;&gt;0, AH22*600+1000, "0")</f>
        <v>0</v>
      </c>
      <c r="AR26" s="1787"/>
      <c r="AS26" s="1787"/>
      <c r="AT26" s="1787"/>
      <c r="AU26" s="1787"/>
      <c r="AV26" s="1787"/>
      <c r="AW26" s="1787"/>
      <c r="AX26" s="1787"/>
      <c r="AY26" s="1787"/>
      <c r="AZ26" s="1787"/>
      <c r="BA26" s="322" t="s">
        <v>252</v>
      </c>
      <c r="BB26" s="39"/>
    </row>
    <row r="27" spans="1:76" ht="36.75" customHeight="1" thickTop="1" thickBot="1">
      <c r="A27" s="32"/>
      <c r="B27" s="26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c r="AM27" s="265"/>
      <c r="AN27" s="265"/>
      <c r="AO27" s="265"/>
      <c r="AP27" s="265"/>
      <c r="AQ27" s="558"/>
      <c r="AR27" s="558"/>
      <c r="AS27" s="558"/>
      <c r="AT27" s="558"/>
      <c r="AU27" s="558"/>
      <c r="AV27" s="558"/>
      <c r="AW27" s="558"/>
      <c r="AX27" s="558"/>
      <c r="AY27" s="558"/>
      <c r="AZ27" s="558"/>
      <c r="BA27" s="299"/>
      <c r="BB27" s="39"/>
    </row>
    <row r="28" spans="1:76" ht="26.25" customHeight="1" thickTop="1" thickBot="1">
      <c r="A28" s="32"/>
      <c r="B28" s="1745"/>
      <c r="C28" s="1745"/>
      <c r="D28" s="1745"/>
      <c r="E28" s="1745"/>
      <c r="F28" s="313"/>
      <c r="G28" s="313"/>
      <c r="H28" s="1729" t="s">
        <v>344</v>
      </c>
      <c r="I28" s="1730"/>
      <c r="J28" s="1730"/>
      <c r="K28" s="1731"/>
      <c r="L28" s="1725"/>
      <c r="M28" s="1726"/>
      <c r="N28" s="1738" t="s">
        <v>345</v>
      </c>
      <c r="O28" s="1739"/>
      <c r="P28" s="306"/>
      <c r="Q28" s="306"/>
      <c r="R28" s="1729" t="s">
        <v>346</v>
      </c>
      <c r="S28" s="1730"/>
      <c r="T28" s="1730"/>
      <c r="U28" s="1731"/>
      <c r="V28" s="1725"/>
      <c r="W28" s="1726"/>
      <c r="X28" s="1738" t="s">
        <v>347</v>
      </c>
      <c r="Y28" s="1739"/>
      <c r="Z28" s="306"/>
      <c r="AA28" s="306"/>
      <c r="AB28" s="1742" t="s">
        <v>348</v>
      </c>
      <c r="AC28" s="1743"/>
      <c r="AD28" s="1743"/>
      <c r="AE28" s="1744"/>
      <c r="AF28" s="1725"/>
      <c r="AG28" s="1726"/>
      <c r="AH28" s="1738" t="s">
        <v>324</v>
      </c>
      <c r="AI28" s="1739"/>
      <c r="AJ28" s="306"/>
      <c r="AK28" s="306"/>
      <c r="AL28" s="1742" t="s">
        <v>349</v>
      </c>
      <c r="AM28" s="1743"/>
      <c r="AN28" s="1743"/>
      <c r="AO28" s="1744"/>
      <c r="AP28" s="1725"/>
      <c r="AQ28" s="1726"/>
      <c r="AR28" s="1738" t="s">
        <v>350</v>
      </c>
      <c r="AS28" s="1739"/>
      <c r="AT28" s="300"/>
      <c r="AU28" s="1624" t="s">
        <v>351</v>
      </c>
      <c r="AV28" s="1595"/>
      <c r="AW28" s="1595"/>
      <c r="AX28" s="1595"/>
      <c r="AY28" s="1595"/>
      <c r="AZ28" s="1595"/>
      <c r="BA28" s="1625"/>
      <c r="BB28" s="39"/>
    </row>
    <row r="29" spans="1:76" ht="26.25" customHeight="1" thickTop="1" thickBot="1">
      <c r="A29" s="32"/>
      <c r="B29" s="1745"/>
      <c r="C29" s="1745"/>
      <c r="D29" s="1745"/>
      <c r="E29" s="1745"/>
      <c r="F29" s="313"/>
      <c r="G29" s="313"/>
      <c r="H29" s="1732">
        <v>1000</v>
      </c>
      <c r="I29" s="1733"/>
      <c r="J29" s="1733"/>
      <c r="K29" s="521" t="s">
        <v>252</v>
      </c>
      <c r="L29" s="1727"/>
      <c r="M29" s="1728"/>
      <c r="N29" s="1740"/>
      <c r="O29" s="1741"/>
      <c r="P29" s="306"/>
      <c r="Q29" s="306"/>
      <c r="R29" s="1732">
        <v>2200</v>
      </c>
      <c r="S29" s="1734"/>
      <c r="T29" s="1734"/>
      <c r="U29" s="521" t="s">
        <v>252</v>
      </c>
      <c r="V29" s="1727"/>
      <c r="W29" s="1728"/>
      <c r="X29" s="1740"/>
      <c r="Y29" s="1741"/>
      <c r="Z29" s="306"/>
      <c r="AA29" s="306"/>
      <c r="AB29" s="1732">
        <v>7700</v>
      </c>
      <c r="AC29" s="1733"/>
      <c r="AD29" s="1733"/>
      <c r="AE29" s="521" t="s">
        <v>252</v>
      </c>
      <c r="AF29" s="1727"/>
      <c r="AG29" s="1728"/>
      <c r="AH29" s="1740"/>
      <c r="AI29" s="1741"/>
      <c r="AJ29" s="306"/>
      <c r="AK29" s="306"/>
      <c r="AL29" s="1735">
        <v>15</v>
      </c>
      <c r="AM29" s="1733"/>
      <c r="AN29" s="1733"/>
      <c r="AO29" s="521" t="s">
        <v>252</v>
      </c>
      <c r="AP29" s="1727"/>
      <c r="AQ29" s="1728"/>
      <c r="AR29" s="1740"/>
      <c r="AS29" s="1741"/>
      <c r="AT29" s="300"/>
      <c r="AU29" s="1736">
        <f>H29*L28+R29*V28+AB29*AF28+AL29*AP28</f>
        <v>0</v>
      </c>
      <c r="AV29" s="1737"/>
      <c r="AW29" s="1737"/>
      <c r="AX29" s="1737"/>
      <c r="AY29" s="1737"/>
      <c r="AZ29" s="1737"/>
      <c r="BA29" s="314" t="s">
        <v>252</v>
      </c>
      <c r="BB29" s="39"/>
    </row>
    <row r="30" spans="1:76" ht="36.75" customHeight="1" thickBot="1">
      <c r="A30" s="32"/>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M30" s="265"/>
      <c r="AN30" s="265"/>
      <c r="AO30" s="265"/>
      <c r="AP30" s="265"/>
      <c r="AQ30" s="558"/>
      <c r="AR30" s="558"/>
      <c r="AS30" s="558"/>
      <c r="AT30" s="558"/>
      <c r="AU30" s="558"/>
      <c r="AV30" s="558"/>
      <c r="AW30" s="558"/>
      <c r="AX30" s="558"/>
      <c r="AY30" s="558"/>
      <c r="AZ30" s="558"/>
      <c r="BA30" s="299"/>
      <c r="BB30" s="39"/>
    </row>
    <row r="31" spans="1:76" ht="13.5" customHeight="1" thickBot="1">
      <c r="A31" s="32"/>
      <c r="B31" s="1684" t="s">
        <v>362</v>
      </c>
      <c r="C31" s="1685"/>
      <c r="D31" s="1685"/>
      <c r="E31" s="1685"/>
      <c r="F31" s="1685"/>
      <c r="G31" s="1685"/>
      <c r="H31" s="1685"/>
      <c r="I31" s="1685"/>
      <c r="J31" s="1685"/>
      <c r="K31" s="1685"/>
      <c r="L31" s="1685"/>
      <c r="M31" s="1685"/>
      <c r="N31" s="1685"/>
      <c r="O31" s="1685"/>
      <c r="P31" s="1686"/>
      <c r="Q31" s="1687" t="s">
        <v>315</v>
      </c>
      <c r="R31" s="1685"/>
      <c r="S31" s="1685"/>
      <c r="T31" s="1685"/>
      <c r="U31" s="1685"/>
      <c r="V31" s="1685"/>
      <c r="W31" s="1685"/>
      <c r="X31" s="1685"/>
      <c r="Y31" s="1685"/>
      <c r="Z31" s="1686"/>
      <c r="AA31" s="1596" t="s">
        <v>316</v>
      </c>
      <c r="AB31" s="1565"/>
      <c r="AC31" s="1565"/>
      <c r="AD31" s="1565"/>
      <c r="AE31" s="1565"/>
      <c r="AF31" s="1565"/>
      <c r="AG31" s="1566"/>
      <c r="AH31" s="1596" t="s">
        <v>339</v>
      </c>
      <c r="AI31" s="1565"/>
      <c r="AJ31" s="1565"/>
      <c r="AK31" s="1565"/>
      <c r="AL31" s="1565"/>
      <c r="AM31" s="1565"/>
      <c r="AN31" s="1566"/>
      <c r="AO31" s="1596" t="s">
        <v>340</v>
      </c>
      <c r="AP31" s="1565"/>
      <c r="AQ31" s="1565"/>
      <c r="AR31" s="1565"/>
      <c r="AS31" s="1565"/>
      <c r="AT31" s="1566"/>
      <c r="AU31" s="1721" t="s">
        <v>319</v>
      </c>
      <c r="AV31" s="1721"/>
      <c r="AW31" s="1721"/>
      <c r="AX31" s="1721"/>
      <c r="AY31" s="1721"/>
      <c r="AZ31" s="1721"/>
      <c r="BA31" s="1722"/>
      <c r="BB31" s="39"/>
    </row>
    <row r="32" spans="1:76" ht="19.5" customHeight="1" thickTop="1">
      <c r="A32" s="32"/>
      <c r="B32" s="1690"/>
      <c r="C32" s="1633"/>
      <c r="D32" s="1633"/>
      <c r="E32" s="1633"/>
      <c r="F32" s="1633"/>
      <c r="G32" s="1633"/>
      <c r="H32" s="1633"/>
      <c r="I32" s="1633"/>
      <c r="J32" s="1633"/>
      <c r="K32" s="1633"/>
      <c r="L32" s="1633"/>
      <c r="M32" s="1633"/>
      <c r="N32" s="1633"/>
      <c r="O32" s="1633"/>
      <c r="P32" s="1634"/>
      <c r="Q32" s="1638" t="s">
        <v>320</v>
      </c>
      <c r="R32" s="1639"/>
      <c r="S32" s="1639"/>
      <c r="T32" s="1639"/>
      <c r="U32" s="1639"/>
      <c r="V32" s="1639"/>
      <c r="W32" s="1639"/>
      <c r="X32" s="1639"/>
      <c r="Y32" s="1639"/>
      <c r="Z32" s="1640"/>
      <c r="AA32" s="1691" t="s">
        <v>321</v>
      </c>
      <c r="AB32" s="1692"/>
      <c r="AC32" s="1692"/>
      <c r="AD32" s="1692"/>
      <c r="AE32" s="1692"/>
      <c r="AF32" s="1692"/>
      <c r="AG32" s="1693"/>
      <c r="AH32" s="1616" t="str">
        <f>IF(B32="","",VLOOKUP(B32,⑥魚つかみ・燃料・クラフト注文表!$BJ$32:$BK$39,2,FALSE))</f>
        <v/>
      </c>
      <c r="AI32" s="1617"/>
      <c r="AJ32" s="1617"/>
      <c r="AK32" s="1617"/>
      <c r="AL32" s="1617"/>
      <c r="AM32" s="1620" t="s">
        <v>252</v>
      </c>
      <c r="AN32" s="1621"/>
      <c r="AO32" s="1638"/>
      <c r="AP32" s="1639"/>
      <c r="AQ32" s="1639"/>
      <c r="AR32" s="1724"/>
      <c r="AS32" s="1723" t="s">
        <v>342</v>
      </c>
      <c r="AT32" s="1583"/>
      <c r="AU32" s="1645" t="str">
        <f>IF(AH32="","",AH32*AO32)</f>
        <v/>
      </c>
      <c r="AV32" s="1582"/>
      <c r="AW32" s="1582"/>
      <c r="AX32" s="1582"/>
      <c r="AY32" s="1582"/>
      <c r="AZ32" s="1582"/>
      <c r="BA32" s="321" t="s">
        <v>252</v>
      </c>
      <c r="BJ32" t="s">
        <v>363</v>
      </c>
      <c r="BK32">
        <v>480</v>
      </c>
    </row>
    <row r="33" spans="1:63" ht="15" customHeight="1">
      <c r="A33" s="32"/>
      <c r="B33" s="1690"/>
      <c r="C33" s="1633"/>
      <c r="D33" s="1633"/>
      <c r="E33" s="1633"/>
      <c r="F33" s="1633"/>
      <c r="G33" s="1633"/>
      <c r="H33" s="1633"/>
      <c r="I33" s="1633"/>
      <c r="J33" s="1633"/>
      <c r="K33" s="1633"/>
      <c r="L33" s="1633"/>
      <c r="M33" s="1633"/>
      <c r="N33" s="1633"/>
      <c r="O33" s="1633"/>
      <c r="P33" s="1634"/>
      <c r="Q33" s="1713" t="s">
        <v>320</v>
      </c>
      <c r="R33" s="1714"/>
      <c r="S33" s="1714"/>
      <c r="T33" s="1714"/>
      <c r="U33" s="1714"/>
      <c r="V33" s="1714"/>
      <c r="W33" s="1714"/>
      <c r="X33" s="1714"/>
      <c r="Y33" s="1714"/>
      <c r="Z33" s="1715"/>
      <c r="AA33" s="1710" t="s">
        <v>321</v>
      </c>
      <c r="AB33" s="1711"/>
      <c r="AC33" s="1711"/>
      <c r="AD33" s="1711"/>
      <c r="AE33" s="1711"/>
      <c r="AF33" s="1711"/>
      <c r="AG33" s="1712"/>
      <c r="AH33" s="1704" t="str">
        <f>IF(B33="","",VLOOKUP(B33,⑥魚つかみ・燃料・クラフト注文表!$BJ$32:$BK$38,2,FALSE))</f>
        <v/>
      </c>
      <c r="AI33" s="1705"/>
      <c r="AJ33" s="1705"/>
      <c r="AK33" s="1705"/>
      <c r="AL33" s="1705"/>
      <c r="AM33" s="1706" t="s">
        <v>252</v>
      </c>
      <c r="AN33" s="1707"/>
      <c r="AO33" s="1718"/>
      <c r="AP33" s="1719"/>
      <c r="AQ33" s="1719"/>
      <c r="AR33" s="1720"/>
      <c r="AS33" s="1700" t="s">
        <v>342</v>
      </c>
      <c r="AT33" s="1701"/>
      <c r="AU33" s="1716" t="str">
        <f>IF(AH33="","",AH33*AO33)</f>
        <v/>
      </c>
      <c r="AV33" s="1717"/>
      <c r="AW33" s="1717"/>
      <c r="AX33" s="1717"/>
      <c r="AY33" s="1717"/>
      <c r="AZ33" s="1717"/>
      <c r="BA33" s="310" t="s">
        <v>252</v>
      </c>
      <c r="BB33" s="39"/>
      <c r="BJ33" t="s">
        <v>365</v>
      </c>
      <c r="BK33">
        <v>480</v>
      </c>
    </row>
    <row r="34" spans="1:63" ht="15" customHeight="1" thickBot="1">
      <c r="A34" s="32"/>
      <c r="B34" s="1694"/>
      <c r="C34" s="1695"/>
      <c r="D34" s="1695"/>
      <c r="E34" s="1695"/>
      <c r="F34" s="1695"/>
      <c r="G34" s="1695"/>
      <c r="H34" s="1695"/>
      <c r="I34" s="1695"/>
      <c r="J34" s="1695"/>
      <c r="K34" s="1695"/>
      <c r="L34" s="1695"/>
      <c r="M34" s="1695"/>
      <c r="N34" s="1695"/>
      <c r="O34" s="1695"/>
      <c r="P34" s="1696"/>
      <c r="Q34" s="1572" t="s">
        <v>320</v>
      </c>
      <c r="R34" s="1573"/>
      <c r="S34" s="1573"/>
      <c r="T34" s="1573"/>
      <c r="U34" s="1573"/>
      <c r="V34" s="1573"/>
      <c r="W34" s="1573"/>
      <c r="X34" s="1573"/>
      <c r="Y34" s="1573"/>
      <c r="Z34" s="1641"/>
      <c r="AA34" s="1702" t="s">
        <v>321</v>
      </c>
      <c r="AB34" s="1702"/>
      <c r="AC34" s="1702"/>
      <c r="AD34" s="1702"/>
      <c r="AE34" s="1702"/>
      <c r="AF34" s="1702"/>
      <c r="AG34" s="1703"/>
      <c r="AH34" s="1618" t="str">
        <f>IF(B34="","",VLOOKUP(B34,⑥魚つかみ・燃料・クラフト注文表!$BJ$32:$BK$38,2,FALSE))</f>
        <v/>
      </c>
      <c r="AI34" s="1619"/>
      <c r="AJ34" s="1619"/>
      <c r="AK34" s="1619"/>
      <c r="AL34" s="1619"/>
      <c r="AM34" s="1622" t="s">
        <v>252</v>
      </c>
      <c r="AN34" s="1623"/>
      <c r="AO34" s="1572"/>
      <c r="AP34" s="1573"/>
      <c r="AQ34" s="1573"/>
      <c r="AR34" s="1709"/>
      <c r="AS34" s="1708" t="s">
        <v>342</v>
      </c>
      <c r="AT34" s="1650"/>
      <c r="AU34" s="1648" t="str">
        <f>IF(AH34="","",AH34*AO34)</f>
        <v/>
      </c>
      <c r="AV34" s="1575"/>
      <c r="AW34" s="1575"/>
      <c r="AX34" s="1575"/>
      <c r="AY34" s="1575"/>
      <c r="AZ34" s="1575"/>
      <c r="BA34" s="294" t="s">
        <v>252</v>
      </c>
      <c r="BB34" s="39"/>
      <c r="BJ34" t="s">
        <v>97</v>
      </c>
      <c r="BK34">
        <v>360</v>
      </c>
    </row>
    <row r="35" spans="1:63" ht="15.75" customHeight="1">
      <c r="A35" s="32"/>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c r="AQ35" s="265"/>
      <c r="AR35" s="265"/>
      <c r="AS35" s="265"/>
      <c r="AT35" s="265"/>
      <c r="AU35" s="1697" t="s">
        <v>364</v>
      </c>
      <c r="AV35" s="1698"/>
      <c r="AW35" s="1698"/>
      <c r="AX35" s="1698"/>
      <c r="AY35" s="1698"/>
      <c r="AZ35" s="1698"/>
      <c r="BA35" s="1699"/>
      <c r="BB35" s="39"/>
      <c r="BJ35" t="s">
        <v>366</v>
      </c>
      <c r="BK35">
        <v>300</v>
      </c>
    </row>
    <row r="36" spans="1:63" ht="18" customHeight="1" thickBot="1">
      <c r="A36" s="32"/>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c r="AQ36" s="265"/>
      <c r="AR36" s="265"/>
      <c r="AS36" s="265"/>
      <c r="AT36" s="265"/>
      <c r="AU36" s="1626">
        <f>SUM(AU32:AZ34)</f>
        <v>0</v>
      </c>
      <c r="AV36" s="1627"/>
      <c r="AW36" s="1627"/>
      <c r="AX36" s="1627"/>
      <c r="AY36" s="1627"/>
      <c r="AZ36" s="1627"/>
      <c r="BA36" s="322" t="s">
        <v>252</v>
      </c>
      <c r="BB36" s="39"/>
      <c r="BJ36" t="s">
        <v>368</v>
      </c>
      <c r="BK36">
        <v>300</v>
      </c>
    </row>
    <row r="37" spans="1:63" ht="13.5" customHeight="1" thickTop="1" thickBot="1">
      <c r="A37" s="32"/>
      <c r="AL37" s="559"/>
      <c r="AM37" s="559"/>
      <c r="AN37" s="559"/>
      <c r="AO37" s="559"/>
      <c r="AP37" s="559"/>
      <c r="AQ37" s="559"/>
      <c r="AR37" s="559"/>
      <c r="AS37" s="559"/>
      <c r="AT37" s="559"/>
      <c r="AU37" s="559"/>
      <c r="AV37" s="559"/>
      <c r="AW37" s="559"/>
      <c r="AX37" s="559"/>
      <c r="AY37" s="559"/>
      <c r="AZ37" s="559"/>
      <c r="BA37" s="559"/>
      <c r="BB37" s="39"/>
      <c r="BJ37" t="s">
        <v>99</v>
      </c>
      <c r="BK37">
        <v>240</v>
      </c>
    </row>
    <row r="38" spans="1:63" ht="15" hidden="1" customHeight="1" thickBot="1">
      <c r="A38" s="32"/>
      <c r="AL38" s="265"/>
      <c r="AM38" s="265"/>
      <c r="AN38" s="265"/>
      <c r="AO38" s="265"/>
      <c r="AP38" s="265"/>
      <c r="AQ38" s="265"/>
      <c r="AR38" s="265"/>
      <c r="AS38" s="265"/>
      <c r="AT38" s="265"/>
      <c r="AU38" s="265"/>
      <c r="AV38" s="265"/>
      <c r="AW38" s="265"/>
      <c r="AX38" s="288"/>
      <c r="AY38" s="288"/>
      <c r="AZ38" s="288"/>
      <c r="BB38" s="39"/>
      <c r="BJ38" t="s">
        <v>369</v>
      </c>
      <c r="BK38">
        <v>1080</v>
      </c>
    </row>
    <row r="39" spans="1:63" ht="36" customHeight="1" thickTop="1" thickBot="1">
      <c r="A39" s="32"/>
      <c r="AK39" s="565"/>
      <c r="AL39" s="1688" t="s">
        <v>367</v>
      </c>
      <c r="AM39" s="1688"/>
      <c r="AN39" s="1688"/>
      <c r="AO39" s="1688"/>
      <c r="AP39" s="1688"/>
      <c r="AQ39" s="1688"/>
      <c r="AR39" s="1688"/>
      <c r="AS39" s="1689"/>
      <c r="AT39" s="1682">
        <f>AQ26+AU29+AU36</f>
        <v>0</v>
      </c>
      <c r="AU39" s="1683"/>
      <c r="AV39" s="1683"/>
      <c r="AW39" s="1683"/>
      <c r="AX39" s="1683"/>
      <c r="AY39" s="1683"/>
      <c r="AZ39" s="1683"/>
      <c r="BA39" s="566" t="s">
        <v>252</v>
      </c>
      <c r="BB39" s="39"/>
      <c r="BJ39" t="s">
        <v>370</v>
      </c>
      <c r="BK39">
        <v>250</v>
      </c>
    </row>
    <row r="40" spans="1:63" ht="15" customHeight="1" thickTop="1">
      <c r="A40" s="32"/>
      <c r="AL40" s="34"/>
      <c r="AM40" s="34"/>
      <c r="AN40" s="34"/>
      <c r="AO40" s="34"/>
      <c r="AP40" s="34"/>
      <c r="AQ40" s="34"/>
      <c r="AR40" s="34"/>
      <c r="AS40" s="34"/>
      <c r="AT40" s="34"/>
      <c r="AU40" s="34"/>
      <c r="AV40" s="34"/>
      <c r="AW40" s="34"/>
      <c r="AX40" s="34"/>
      <c r="AY40" s="34"/>
      <c r="AZ40" s="34"/>
      <c r="BA40" s="34"/>
      <c r="BB40" s="39"/>
    </row>
    <row r="41" spans="1:63" ht="15" customHeight="1">
      <c r="A41" s="32"/>
      <c r="BB41" s="39"/>
    </row>
    <row r="42" spans="1:63" ht="15" customHeight="1">
      <c r="A42" s="32"/>
      <c r="BB42" s="39"/>
    </row>
    <row r="43" spans="1:63" ht="15" customHeight="1">
      <c r="A43" s="32"/>
      <c r="BB43" s="39"/>
    </row>
    <row r="44" spans="1:63" ht="15" customHeight="1">
      <c r="A44" s="32"/>
      <c r="BB44" s="39"/>
    </row>
    <row r="45" spans="1:63" ht="16.5" customHeight="1">
      <c r="A45" s="32"/>
      <c r="BB45" s="39"/>
    </row>
    <row r="46" spans="1:63" ht="16.5" customHeight="1">
      <c r="A46" s="32"/>
    </row>
    <row r="47" spans="1:63" ht="15" customHeight="1">
      <c r="A47" s="32"/>
      <c r="BB47" s="39"/>
    </row>
    <row r="48" spans="1:63" ht="16.5" customHeight="1">
      <c r="A48" s="32"/>
      <c r="BB48" s="39"/>
    </row>
    <row r="49" spans="1:54" ht="15" customHeight="1">
      <c r="A49" s="56"/>
      <c r="BB49" s="35"/>
    </row>
    <row r="50" spans="1:54" ht="13.5" customHeight="1">
      <c r="A50" s="32"/>
    </row>
    <row r="51" spans="1:54" ht="22.5" customHeight="1">
      <c r="A51" s="32"/>
    </row>
    <row r="52" spans="1:54" ht="18" customHeight="1">
      <c r="A52" s="32"/>
      <c r="BB52" s="39"/>
    </row>
    <row r="53" spans="1:54" ht="18" customHeight="1">
      <c r="A53" s="57"/>
      <c r="BB53" s="43"/>
    </row>
    <row r="54" spans="1:54" ht="16.5" customHeight="1">
      <c r="A54" s="32"/>
      <c r="BB54" s="39"/>
    </row>
    <row r="55" spans="1:54" ht="16.5" customHeight="1">
      <c r="A55" s="32"/>
      <c r="BB55" s="39"/>
    </row>
    <row r="56" spans="1:54" ht="16.5" customHeight="1">
      <c r="A56" s="32"/>
      <c r="BB56" s="39"/>
    </row>
    <row r="57" spans="1:54" ht="15.75" customHeight="1">
      <c r="A57" s="32"/>
      <c r="BB57" s="39"/>
    </row>
    <row r="58" spans="1:54" ht="15.75" customHeight="1">
      <c r="A58" s="32"/>
      <c r="BB58" s="39"/>
    </row>
    <row r="59" spans="1:54" ht="18.75" customHeight="1">
      <c r="A59" s="32"/>
      <c r="BB59" s="39"/>
    </row>
    <row r="60" spans="1:54" ht="23.25" customHeight="1">
      <c r="A60" s="32"/>
      <c r="BB60" s="39"/>
    </row>
    <row r="61" spans="1:54">
      <c r="A61" s="32"/>
      <c r="BB61" s="39"/>
    </row>
    <row r="62" spans="1:54">
      <c r="A62" s="32"/>
      <c r="BB62" s="39"/>
    </row>
    <row r="63" spans="1:54">
      <c r="A63" s="32"/>
      <c r="BB63" s="39"/>
    </row>
    <row r="64" spans="1:54">
      <c r="BB64" s="34"/>
    </row>
    <row r="65" spans="54:54" ht="13.5" customHeight="1">
      <c r="BB65" s="34"/>
    </row>
    <row r="66" spans="54:54" ht="13.5" customHeight="1">
      <c r="BB66" s="34"/>
    </row>
    <row r="67" spans="54:54" ht="13.5" customHeight="1">
      <c r="BB67" s="34"/>
    </row>
    <row r="68" spans="54:54" ht="13.5" customHeight="1">
      <c r="BB68" s="34"/>
    </row>
  </sheetData>
  <sheetProtection selectLockedCells="1"/>
  <dataConsolidate/>
  <mergeCells count="111">
    <mergeCell ref="B19:P19"/>
    <mergeCell ref="Q19:Z19"/>
    <mergeCell ref="AQ26:AZ26"/>
    <mergeCell ref="AQ25:BA25"/>
    <mergeCell ref="AS19:AT19"/>
    <mergeCell ref="AU19:AZ19"/>
    <mergeCell ref="AA20:AG20"/>
    <mergeCell ref="AH20:AL20"/>
    <mergeCell ref="AM20:AN20"/>
    <mergeCell ref="AO20:AR20"/>
    <mergeCell ref="AS20:AT20"/>
    <mergeCell ref="AU20:AZ20"/>
    <mergeCell ref="L1:AK1"/>
    <mergeCell ref="AM1:AN1"/>
    <mergeCell ref="AO1:AT1"/>
    <mergeCell ref="AU1:AV1"/>
    <mergeCell ref="AW1:BA1"/>
    <mergeCell ref="B23:BA23"/>
    <mergeCell ref="AU22:AZ22"/>
    <mergeCell ref="AO22:AT22"/>
    <mergeCell ref="AE13:AZ13"/>
    <mergeCell ref="B6:P6"/>
    <mergeCell ref="Q6:BA6"/>
    <mergeCell ref="B7:P7"/>
    <mergeCell ref="Q7:AG7"/>
    <mergeCell ref="AH7:BA7"/>
    <mergeCell ref="B8:P14"/>
    <mergeCell ref="Q8:BA8"/>
    <mergeCell ref="Q9:BA9"/>
    <mergeCell ref="T13:AA13"/>
    <mergeCell ref="AB13:AD13"/>
    <mergeCell ref="AM22:AN22"/>
    <mergeCell ref="B18:P18"/>
    <mergeCell ref="AA19:AG19"/>
    <mergeCell ref="AH19:AL19"/>
    <mergeCell ref="AM19:AN19"/>
    <mergeCell ref="B28:E29"/>
    <mergeCell ref="AH28:AI29"/>
    <mergeCell ref="AL28:AO28"/>
    <mergeCell ref="AH22:AL22"/>
    <mergeCell ref="AA22:AG22"/>
    <mergeCell ref="B5:P5"/>
    <mergeCell ref="Q5:BA5"/>
    <mergeCell ref="B21:P21"/>
    <mergeCell ref="Q21:Z21"/>
    <mergeCell ref="AA21:AG21"/>
    <mergeCell ref="AH21:AL21"/>
    <mergeCell ref="AM21:AN21"/>
    <mergeCell ref="AO21:AR21"/>
    <mergeCell ref="AS21:AT21"/>
    <mergeCell ref="AU21:AZ21"/>
    <mergeCell ref="AA18:AG18"/>
    <mergeCell ref="AH18:AN18"/>
    <mergeCell ref="AO18:AT18"/>
    <mergeCell ref="AU18:BA18"/>
    <mergeCell ref="AO19:AR19"/>
    <mergeCell ref="AU17:AZ17"/>
    <mergeCell ref="B20:P20"/>
    <mergeCell ref="R18:Y18"/>
    <mergeCell ref="Q20:Z20"/>
    <mergeCell ref="AU28:BA28"/>
    <mergeCell ref="AF28:AG29"/>
    <mergeCell ref="R28:U28"/>
    <mergeCell ref="H29:J29"/>
    <mergeCell ref="R29:T29"/>
    <mergeCell ref="AB29:AD29"/>
    <mergeCell ref="AL29:AN29"/>
    <mergeCell ref="AU29:AZ29"/>
    <mergeCell ref="V28:W29"/>
    <mergeCell ref="X28:Y29"/>
    <mergeCell ref="H28:K28"/>
    <mergeCell ref="L28:M29"/>
    <mergeCell ref="AB28:AE28"/>
    <mergeCell ref="N28:O29"/>
    <mergeCell ref="AR28:AS29"/>
    <mergeCell ref="AP28:AQ29"/>
    <mergeCell ref="AH31:AN31"/>
    <mergeCell ref="Q33:Z33"/>
    <mergeCell ref="AH32:AL32"/>
    <mergeCell ref="Q32:Z32"/>
    <mergeCell ref="AO31:AT31"/>
    <mergeCell ref="AU33:AZ33"/>
    <mergeCell ref="AU32:AZ32"/>
    <mergeCell ref="AO33:AR33"/>
    <mergeCell ref="AU31:BA31"/>
    <mergeCell ref="AS32:AT32"/>
    <mergeCell ref="AO32:AR32"/>
    <mergeCell ref="B17:P17"/>
    <mergeCell ref="AT39:AZ39"/>
    <mergeCell ref="B31:P31"/>
    <mergeCell ref="Q31:Z31"/>
    <mergeCell ref="AA31:AG31"/>
    <mergeCell ref="AL39:AS39"/>
    <mergeCell ref="B32:P32"/>
    <mergeCell ref="AA32:AG32"/>
    <mergeCell ref="AU36:AZ36"/>
    <mergeCell ref="B34:P34"/>
    <mergeCell ref="AU35:BA35"/>
    <mergeCell ref="AM34:AN34"/>
    <mergeCell ref="AU34:AZ34"/>
    <mergeCell ref="AS33:AT33"/>
    <mergeCell ref="AA34:AG34"/>
    <mergeCell ref="AH34:AL34"/>
    <mergeCell ref="AH33:AL33"/>
    <mergeCell ref="AM33:AN33"/>
    <mergeCell ref="AS34:AT34"/>
    <mergeCell ref="AO34:AR34"/>
    <mergeCell ref="B33:P33"/>
    <mergeCell ref="AA33:AG33"/>
    <mergeCell ref="Q34:Z34"/>
    <mergeCell ref="AM32:AN32"/>
  </mergeCells>
  <phoneticPr fontId="2"/>
  <conditionalFormatting sqref="B19:B21">
    <cfRule type="cellIs" dxfId="58" priority="15" stopIfTrue="1" operator="equal">
      <formula>"月　日（　）"</formula>
    </cfRule>
    <cfRule type="cellIs" dxfId="57" priority="16" stopIfTrue="1" operator="equal">
      <formula>0</formula>
    </cfRule>
  </conditionalFormatting>
  <conditionalFormatting sqref="B32:Z34">
    <cfRule type="cellIs" dxfId="56" priority="2" stopIfTrue="1" operator="equal">
      <formula>0</formula>
    </cfRule>
  </conditionalFormatting>
  <conditionalFormatting sqref="L28:M29 V28:W29 AF28:AG29 AP28:AQ29">
    <cfRule type="cellIs" dxfId="55" priority="5" stopIfTrue="1" operator="equal">
      <formula>0</formula>
    </cfRule>
  </conditionalFormatting>
  <conditionalFormatting sqref="Q5">
    <cfRule type="cellIs" dxfId="54" priority="35" operator="equal">
      <formula>0</formula>
    </cfRule>
  </conditionalFormatting>
  <conditionalFormatting sqref="Q32:Z34">
    <cfRule type="cellIs" dxfId="53" priority="1" stopIfTrue="1" operator="equal">
      <formula>"月　日（　）"</formula>
    </cfRule>
  </conditionalFormatting>
  <conditionalFormatting sqref="AA19:AG21 B19 AO19:AO21 AS19:AS21">
    <cfRule type="cellIs" dxfId="52" priority="32" stopIfTrue="1" operator="equal">
      <formula>0</formula>
    </cfRule>
  </conditionalFormatting>
  <conditionalFormatting sqref="AA19:AG21">
    <cfRule type="cellIs" dxfId="51" priority="31" stopIfTrue="1" operator="equal">
      <formula>":"</formula>
    </cfRule>
  </conditionalFormatting>
  <conditionalFormatting sqref="AA32:AG32 AA33 AA34:AG34 AO32:AO34 AS32:AS34">
    <cfRule type="cellIs" dxfId="50" priority="4" stopIfTrue="1" operator="equal">
      <formula>0</formula>
    </cfRule>
  </conditionalFormatting>
  <conditionalFormatting sqref="AA32:AG32 AA33 AA34:AG34">
    <cfRule type="cellIs" dxfId="49" priority="3" stopIfTrue="1" operator="equal">
      <formula>":"</formula>
    </cfRule>
  </conditionalFormatting>
  <dataValidations count="4">
    <dataValidation imeMode="disabled" allowBlank="1" showInputMessage="1" showErrorMessage="1" sqref="Q7:AG7" xr:uid="{881DB629-EF77-462D-91E7-4566F038258B}"/>
    <dataValidation type="list" allowBlank="1" showInputMessage="1" showErrorMessage="1" sqref="Q19:Z21" xr:uid="{B6A0A4A4-AD7A-49B2-904B-B53A881D0BEC}">
      <formula1>$BK$19:$BK$22</formula1>
    </dataValidation>
    <dataValidation type="list" allowBlank="1" showInputMessage="1" showErrorMessage="1" sqref="B32:P34" xr:uid="{8831BE38-DC57-4BFB-93A3-8ECA9BDBF839}">
      <formula1>$BJ$32:$BJ$40</formula1>
    </dataValidation>
    <dataValidation type="list" allowBlank="1" showInputMessage="1" showErrorMessage="1" sqref="BJ32:BJ40" xr:uid="{9CCAC41C-BEAA-4028-B3FB-519614DCFE0A}">
      <formula1>$B$32</formula1>
    </dataValidation>
  </dataValidations>
  <pageMargins left="0.23622047244094491" right="0.23622047244094491" top="0.55118110236220474" bottom="0.55118110236220474" header="0.31496062992125984" footer="0.31496062992125984"/>
  <pageSetup paperSize="9" scale="96"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AC39"/>
  <sheetViews>
    <sheetView showGridLines="0" view="pageBreakPreview" zoomScaleNormal="100" zoomScaleSheetLayoutView="100" workbookViewId="0">
      <selection activeCell="I4" sqref="I4:AA4"/>
    </sheetView>
  </sheetViews>
  <sheetFormatPr defaultRowHeight="13.5"/>
  <cols>
    <col min="1" max="1" width="4.875" customWidth="1"/>
    <col min="2" max="7" width="3.125" customWidth="1"/>
    <col min="8" max="11" width="2.625" customWidth="1"/>
    <col min="12" max="14" width="6.125" customWidth="1"/>
    <col min="15" max="22" width="2.625" customWidth="1"/>
    <col min="23" max="23" width="5.375" customWidth="1"/>
    <col min="24" max="25" width="2.625" customWidth="1"/>
    <col min="26" max="29" width="3.625" customWidth="1"/>
  </cols>
  <sheetData>
    <row r="1" spans="1:29">
      <c r="A1" s="37"/>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34"/>
    </row>
    <row r="2" spans="1:29" ht="23.25">
      <c r="A2" s="38"/>
      <c r="B2" s="1837" t="s">
        <v>740</v>
      </c>
      <c r="C2" s="1837"/>
      <c r="D2" s="1837"/>
      <c r="E2" s="1837"/>
      <c r="F2" s="1837"/>
      <c r="G2" s="1837"/>
      <c r="H2" s="1837"/>
      <c r="I2" s="1837"/>
      <c r="J2" s="1837"/>
      <c r="K2" s="1837"/>
      <c r="L2" s="1837"/>
      <c r="M2" s="1837"/>
      <c r="N2" s="1837"/>
      <c r="O2" s="1837"/>
      <c r="P2" s="1837"/>
      <c r="Q2" s="1837"/>
      <c r="R2" s="1837"/>
      <c r="S2" s="1837"/>
      <c r="T2" s="1837"/>
      <c r="U2" s="1837"/>
      <c r="V2" s="1837"/>
      <c r="W2" s="1837"/>
      <c r="X2" s="1837"/>
      <c r="Y2" s="1837"/>
      <c r="Z2" s="1837"/>
      <c r="AA2" s="1837"/>
      <c r="AB2" s="1837"/>
      <c r="AC2" s="1837"/>
    </row>
    <row r="3" spans="1:29" ht="17.25" thickBot="1">
      <c r="A3" s="38"/>
      <c r="B3" s="324"/>
      <c r="C3" s="324"/>
      <c r="D3" s="324"/>
      <c r="E3" s="324"/>
      <c r="F3" s="324"/>
      <c r="G3" s="324"/>
      <c r="H3" s="324"/>
      <c r="I3" s="1865"/>
      <c r="J3" s="1865"/>
      <c r="K3" s="1865"/>
      <c r="L3" s="1865"/>
      <c r="M3" s="1865"/>
      <c r="N3" s="1865"/>
      <c r="O3" s="1865"/>
      <c r="P3" s="1865"/>
      <c r="Q3" s="1865"/>
      <c r="R3" s="1865"/>
      <c r="S3" s="1865"/>
      <c r="T3" s="1865"/>
      <c r="U3" s="1865"/>
      <c r="V3" s="1865"/>
      <c r="W3" s="1865"/>
      <c r="X3" s="1865"/>
      <c r="Y3" s="1865"/>
      <c r="Z3" s="1865"/>
      <c r="AA3" s="1865"/>
      <c r="AB3" s="324"/>
      <c r="AC3" s="64"/>
    </row>
    <row r="4" spans="1:29" ht="28.5" customHeight="1">
      <c r="A4" s="38"/>
      <c r="B4" s="1866" t="s">
        <v>121</v>
      </c>
      <c r="C4" s="1867"/>
      <c r="D4" s="1867"/>
      <c r="E4" s="1867"/>
      <c r="F4" s="1867"/>
      <c r="G4" s="1867"/>
      <c r="H4" s="1868"/>
      <c r="I4" s="1869">
        <f>①申請書!AI9</f>
        <v>0</v>
      </c>
      <c r="J4" s="1870"/>
      <c r="K4" s="1870"/>
      <c r="L4" s="1870"/>
      <c r="M4" s="1870"/>
      <c r="N4" s="1870"/>
      <c r="O4" s="1870"/>
      <c r="P4" s="1870"/>
      <c r="Q4" s="1870"/>
      <c r="R4" s="1870"/>
      <c r="S4" s="1870"/>
      <c r="T4" s="1870"/>
      <c r="U4" s="1870"/>
      <c r="V4" s="1870"/>
      <c r="W4" s="1870"/>
      <c r="X4" s="1870"/>
      <c r="Y4" s="1870"/>
      <c r="Z4" s="1870"/>
      <c r="AA4" s="1871"/>
      <c r="AB4" s="324"/>
      <c r="AC4" s="64"/>
    </row>
    <row r="5" spans="1:29" ht="28.5" customHeight="1">
      <c r="A5" s="38"/>
      <c r="B5" s="1872" t="s">
        <v>371</v>
      </c>
      <c r="C5" s="1873"/>
      <c r="D5" s="1873"/>
      <c r="E5" s="1873"/>
      <c r="F5" s="1873"/>
      <c r="G5" s="1873"/>
      <c r="H5" s="1874"/>
      <c r="I5" s="1841">
        <f>①申請書!AI13</f>
        <v>0</v>
      </c>
      <c r="J5" s="1842"/>
      <c r="K5" s="1842"/>
      <c r="L5" s="1842"/>
      <c r="M5" s="1842"/>
      <c r="N5" s="1842"/>
      <c r="O5" s="1842"/>
      <c r="P5" s="1842"/>
      <c r="Q5" s="1842"/>
      <c r="R5" s="1842"/>
      <c r="S5" s="1842"/>
      <c r="T5" s="1842"/>
      <c r="U5" s="1842"/>
      <c r="V5" s="1842"/>
      <c r="W5" s="1842"/>
      <c r="X5" s="1842"/>
      <c r="Y5" s="1842"/>
      <c r="Z5" s="1842"/>
      <c r="AA5" s="1843"/>
      <c r="AB5" s="324"/>
      <c r="AC5" s="64"/>
    </row>
    <row r="6" spans="1:29" ht="28.5" customHeight="1">
      <c r="A6" s="38"/>
      <c r="B6" s="1844" t="s">
        <v>372</v>
      </c>
      <c r="C6" s="1845"/>
      <c r="D6" s="1845"/>
      <c r="E6" s="1845"/>
      <c r="F6" s="1845"/>
      <c r="G6" s="1845"/>
      <c r="H6" s="1846"/>
      <c r="I6" s="1841">
        <f>①申請書!AN16</f>
        <v>0</v>
      </c>
      <c r="J6" s="1842"/>
      <c r="K6" s="1842"/>
      <c r="L6" s="1842"/>
      <c r="M6" s="1842"/>
      <c r="N6" s="1842"/>
      <c r="O6" s="1842"/>
      <c r="P6" s="1842"/>
      <c r="Q6" s="1842"/>
      <c r="R6" s="1842"/>
      <c r="S6" s="1842"/>
      <c r="T6" s="1842"/>
      <c r="U6" s="1842"/>
      <c r="V6" s="1842"/>
      <c r="W6" s="1842"/>
      <c r="X6" s="1842"/>
      <c r="Y6" s="1842"/>
      <c r="Z6" s="1842"/>
      <c r="AA6" s="1843"/>
      <c r="AB6" s="324"/>
      <c r="AC6" s="64"/>
    </row>
    <row r="7" spans="1:29" ht="28.5" customHeight="1" thickBot="1">
      <c r="A7" s="38"/>
      <c r="B7" s="1875" t="s">
        <v>192</v>
      </c>
      <c r="C7" s="1876"/>
      <c r="D7" s="1876"/>
      <c r="E7" s="1876"/>
      <c r="F7" s="1876"/>
      <c r="G7" s="1876"/>
      <c r="H7" s="1877"/>
      <c r="I7" s="1878" t="str">
        <f>①申請書!I31</f>
        <v>令和　　年　　月　　日（　　）</v>
      </c>
      <c r="J7" s="1879"/>
      <c r="K7" s="1879"/>
      <c r="L7" s="1879"/>
      <c r="M7" s="1879"/>
      <c r="N7" s="1879"/>
      <c r="O7" s="1879"/>
      <c r="P7" s="1879"/>
      <c r="Q7" s="325" t="s">
        <v>373</v>
      </c>
      <c r="R7" s="1879" t="str">
        <f>①申請書!AJ31</f>
        <v>令和　　年　　月　　日（　　）</v>
      </c>
      <c r="S7" s="1879"/>
      <c r="T7" s="1879"/>
      <c r="U7" s="1879"/>
      <c r="V7" s="1879"/>
      <c r="W7" s="1879"/>
      <c r="X7" s="1879"/>
      <c r="Y7" s="1879"/>
      <c r="Z7" s="1879"/>
      <c r="AA7" s="1880"/>
      <c r="AB7" s="324"/>
      <c r="AC7" s="64"/>
    </row>
    <row r="8" spans="1:29" ht="17.25" customHeight="1" thickBot="1">
      <c r="A8" s="38"/>
      <c r="B8" s="1840"/>
      <c r="C8" s="1840"/>
      <c r="D8" s="1840"/>
      <c r="E8" s="1840"/>
      <c r="F8" s="1840"/>
      <c r="G8" s="1840"/>
      <c r="H8" s="1840"/>
      <c r="I8" s="326"/>
      <c r="J8" s="326"/>
      <c r="K8" s="326"/>
      <c r="L8" s="326"/>
      <c r="M8" s="326"/>
      <c r="N8" s="326"/>
      <c r="O8" s="326"/>
      <c r="P8" s="326"/>
      <c r="Q8" s="326"/>
      <c r="R8" s="326"/>
      <c r="S8" s="326"/>
      <c r="T8" s="326"/>
      <c r="U8" s="326"/>
      <c r="V8" s="326"/>
      <c r="W8" s="326"/>
      <c r="X8" s="326"/>
      <c r="Y8" s="326"/>
      <c r="Z8" s="326"/>
      <c r="AA8" s="326"/>
      <c r="AB8" s="324"/>
      <c r="AC8" s="64"/>
    </row>
    <row r="9" spans="1:29" ht="54" customHeight="1" thickBot="1">
      <c r="A9" s="38"/>
      <c r="B9" s="1847" t="s">
        <v>374</v>
      </c>
      <c r="C9" s="1848"/>
      <c r="D9" s="1848"/>
      <c r="E9" s="1848"/>
      <c r="F9" s="1848"/>
      <c r="G9" s="1848"/>
      <c r="H9" s="1848"/>
      <c r="I9" s="1848"/>
      <c r="J9" s="1848"/>
      <c r="K9" s="1848"/>
      <c r="L9" s="1848"/>
      <c r="M9" s="1848"/>
      <c r="N9" s="1848"/>
      <c r="O9" s="1848"/>
      <c r="P9" s="1848"/>
      <c r="Q9" s="1848"/>
      <c r="R9" s="1848"/>
      <c r="S9" s="1848"/>
      <c r="T9" s="1849"/>
      <c r="U9" s="1850"/>
      <c r="V9" s="1851"/>
      <c r="W9" s="327" t="s">
        <v>375</v>
      </c>
      <c r="X9" s="1851"/>
      <c r="Y9" s="1851"/>
      <c r="Z9" s="1852" t="s">
        <v>376</v>
      </c>
      <c r="AA9" s="1853"/>
      <c r="AB9" s="324"/>
      <c r="AC9" s="64"/>
    </row>
    <row r="10" spans="1:29" ht="13.5" customHeight="1">
      <c r="A10" s="38"/>
      <c r="B10" s="1864"/>
      <c r="C10" s="1864"/>
      <c r="D10" s="1864"/>
      <c r="E10" s="1864"/>
      <c r="F10" s="1864"/>
      <c r="G10" s="1864"/>
      <c r="H10" s="1864"/>
      <c r="I10" s="1864"/>
      <c r="J10" s="1864"/>
      <c r="K10" s="1864"/>
      <c r="L10" s="1864"/>
      <c r="M10" s="1864"/>
      <c r="N10" s="1864"/>
      <c r="O10" s="1864"/>
      <c r="P10" s="1864"/>
      <c r="Q10" s="1864"/>
      <c r="R10" s="1864"/>
      <c r="S10" s="1864"/>
      <c r="T10" s="1864"/>
      <c r="U10" s="1864"/>
      <c r="V10" s="1864"/>
      <c r="W10" s="1864"/>
      <c r="X10" s="1864"/>
      <c r="Y10" s="1864"/>
      <c r="Z10" s="1864"/>
      <c r="AA10" s="1864"/>
      <c r="AB10" s="324"/>
      <c r="AC10" s="64"/>
    </row>
    <row r="11" spans="1:29" ht="21.75" customHeight="1" thickBot="1">
      <c r="A11" s="38"/>
      <c r="B11" s="1854" t="s">
        <v>377</v>
      </c>
      <c r="C11" s="1854"/>
      <c r="D11" s="1854"/>
      <c r="E11" s="1854"/>
      <c r="F11" s="1854"/>
      <c r="G11" s="1854"/>
      <c r="H11" s="1854"/>
      <c r="I11" s="1854"/>
      <c r="J11" s="1854"/>
      <c r="K11" s="1854"/>
      <c r="L11" s="1854"/>
      <c r="M11" s="1854"/>
      <c r="N11" s="1854"/>
      <c r="O11" s="1854"/>
      <c r="P11" s="1854"/>
      <c r="Q11" s="1854"/>
      <c r="R11" s="1854"/>
      <c r="S11" s="1854"/>
      <c r="T11" s="1854"/>
      <c r="U11" s="1854"/>
      <c r="V11" s="1854"/>
      <c r="W11" s="1854"/>
      <c r="X11" s="1854"/>
      <c r="Y11" s="1854"/>
      <c r="Z11" s="1854"/>
      <c r="AA11" s="1854"/>
      <c r="AB11" s="324"/>
      <c r="AC11" s="64"/>
    </row>
    <row r="12" spans="1:29" ht="45" customHeight="1">
      <c r="A12" s="38"/>
      <c r="B12" s="1855" t="s">
        <v>378</v>
      </c>
      <c r="C12" s="1856"/>
      <c r="D12" s="1856"/>
      <c r="E12" s="1856"/>
      <c r="F12" s="1856"/>
      <c r="G12" s="1857"/>
      <c r="H12" s="1858" t="s">
        <v>379</v>
      </c>
      <c r="I12" s="1859"/>
      <c r="J12" s="1859"/>
      <c r="K12" s="1860"/>
      <c r="L12" s="1861" t="s">
        <v>380</v>
      </c>
      <c r="M12" s="1861"/>
      <c r="N12" s="1861"/>
      <c r="O12" s="1862" t="s">
        <v>381</v>
      </c>
      <c r="P12" s="1862"/>
      <c r="Q12" s="1862"/>
      <c r="R12" s="1862"/>
      <c r="S12" s="1862"/>
      <c r="T12" s="1862"/>
      <c r="U12" s="1862"/>
      <c r="V12" s="1862"/>
      <c r="W12" s="1862"/>
      <c r="X12" s="1862"/>
      <c r="Y12" s="1863"/>
      <c r="Z12" s="1838" t="s">
        <v>382</v>
      </c>
      <c r="AA12" s="1839"/>
      <c r="AB12" s="324"/>
      <c r="AC12" s="64"/>
    </row>
    <row r="13" spans="1:29" ht="15" customHeight="1">
      <c r="A13" s="38"/>
      <c r="B13" s="1806"/>
      <c r="C13" s="1807"/>
      <c r="D13" s="1807"/>
      <c r="E13" s="1807"/>
      <c r="F13" s="1807"/>
      <c r="G13" s="1808"/>
      <c r="H13" s="1809"/>
      <c r="I13" s="1810"/>
      <c r="J13" s="1810"/>
      <c r="K13" s="1811"/>
      <c r="L13" s="1815"/>
      <c r="M13" s="1816"/>
      <c r="N13" s="1817"/>
      <c r="O13" s="1809"/>
      <c r="P13" s="1810"/>
      <c r="Q13" s="1810"/>
      <c r="R13" s="1810"/>
      <c r="S13" s="1810"/>
      <c r="T13" s="1810"/>
      <c r="U13" s="1810"/>
      <c r="V13" s="1810"/>
      <c r="W13" s="1810"/>
      <c r="X13" s="1810"/>
      <c r="Y13" s="1811"/>
      <c r="Z13" s="1821"/>
      <c r="AA13" s="1822"/>
      <c r="AB13" s="324"/>
      <c r="AC13" s="64"/>
    </row>
    <row r="14" spans="1:29" ht="28.5" customHeight="1">
      <c r="A14" s="38"/>
      <c r="B14" s="1825"/>
      <c r="C14" s="1826"/>
      <c r="D14" s="1826"/>
      <c r="E14" s="1826"/>
      <c r="F14" s="1826"/>
      <c r="G14" s="1827"/>
      <c r="H14" s="1812"/>
      <c r="I14" s="1813"/>
      <c r="J14" s="1813"/>
      <c r="K14" s="1814"/>
      <c r="L14" s="1818"/>
      <c r="M14" s="1819"/>
      <c r="N14" s="1820"/>
      <c r="O14" s="1812"/>
      <c r="P14" s="1813"/>
      <c r="Q14" s="1813"/>
      <c r="R14" s="1813"/>
      <c r="S14" s="1813"/>
      <c r="T14" s="1813"/>
      <c r="U14" s="1813"/>
      <c r="V14" s="1813"/>
      <c r="W14" s="1813"/>
      <c r="X14" s="1813"/>
      <c r="Y14" s="1814"/>
      <c r="Z14" s="1823"/>
      <c r="AA14" s="1824"/>
      <c r="AB14" s="324"/>
      <c r="AC14" s="64"/>
    </row>
    <row r="15" spans="1:29" ht="15" customHeight="1">
      <c r="A15" s="38"/>
      <c r="B15" s="1806"/>
      <c r="C15" s="1807"/>
      <c r="D15" s="1807"/>
      <c r="E15" s="1807"/>
      <c r="F15" s="1807"/>
      <c r="G15" s="1808"/>
      <c r="H15" s="1809"/>
      <c r="I15" s="1810"/>
      <c r="J15" s="1810"/>
      <c r="K15" s="1811"/>
      <c r="L15" s="1815"/>
      <c r="M15" s="1816"/>
      <c r="N15" s="1817"/>
      <c r="O15" s="1809"/>
      <c r="P15" s="1810"/>
      <c r="Q15" s="1810"/>
      <c r="R15" s="1810"/>
      <c r="S15" s="1810"/>
      <c r="T15" s="1810"/>
      <c r="U15" s="1810"/>
      <c r="V15" s="1810"/>
      <c r="W15" s="1810"/>
      <c r="X15" s="1810"/>
      <c r="Y15" s="1811"/>
      <c r="Z15" s="1821"/>
      <c r="AA15" s="1822"/>
      <c r="AB15" s="324"/>
      <c r="AC15" s="64"/>
    </row>
    <row r="16" spans="1:29" ht="28.5" customHeight="1">
      <c r="A16" s="38"/>
      <c r="B16" s="1825"/>
      <c r="C16" s="1826"/>
      <c r="D16" s="1826"/>
      <c r="E16" s="1826"/>
      <c r="F16" s="1826"/>
      <c r="G16" s="1827"/>
      <c r="H16" s="1812"/>
      <c r="I16" s="1813"/>
      <c r="J16" s="1813"/>
      <c r="K16" s="1814"/>
      <c r="L16" s="1818"/>
      <c r="M16" s="1819"/>
      <c r="N16" s="1820"/>
      <c r="O16" s="1812"/>
      <c r="P16" s="1813"/>
      <c r="Q16" s="1813"/>
      <c r="R16" s="1813"/>
      <c r="S16" s="1813"/>
      <c r="T16" s="1813"/>
      <c r="U16" s="1813"/>
      <c r="V16" s="1813"/>
      <c r="W16" s="1813"/>
      <c r="X16" s="1813"/>
      <c r="Y16" s="1814"/>
      <c r="Z16" s="1823"/>
      <c r="AA16" s="1824"/>
      <c r="AB16" s="324"/>
      <c r="AC16" s="64"/>
    </row>
    <row r="17" spans="1:29" ht="15" customHeight="1">
      <c r="A17" s="38"/>
      <c r="B17" s="1806"/>
      <c r="C17" s="1807"/>
      <c r="D17" s="1807"/>
      <c r="E17" s="1807"/>
      <c r="F17" s="1807"/>
      <c r="G17" s="1808"/>
      <c r="H17" s="1809"/>
      <c r="I17" s="1810"/>
      <c r="J17" s="1810"/>
      <c r="K17" s="1811"/>
      <c r="L17" s="1815"/>
      <c r="M17" s="1816"/>
      <c r="N17" s="1817"/>
      <c r="O17" s="1809"/>
      <c r="P17" s="1810"/>
      <c r="Q17" s="1810"/>
      <c r="R17" s="1810"/>
      <c r="S17" s="1810"/>
      <c r="T17" s="1810"/>
      <c r="U17" s="1810"/>
      <c r="V17" s="1810"/>
      <c r="W17" s="1810"/>
      <c r="X17" s="1810"/>
      <c r="Y17" s="1811"/>
      <c r="Z17" s="1821"/>
      <c r="AA17" s="1822"/>
      <c r="AB17" s="324"/>
      <c r="AC17" s="64"/>
    </row>
    <row r="18" spans="1:29" ht="28.5" customHeight="1">
      <c r="A18" s="38"/>
      <c r="B18" s="1825"/>
      <c r="C18" s="1826"/>
      <c r="D18" s="1826"/>
      <c r="E18" s="1826"/>
      <c r="F18" s="1826"/>
      <c r="G18" s="1827"/>
      <c r="H18" s="1812"/>
      <c r="I18" s="1813"/>
      <c r="J18" s="1813"/>
      <c r="K18" s="1814"/>
      <c r="L18" s="1818"/>
      <c r="M18" s="1819"/>
      <c r="N18" s="1820"/>
      <c r="O18" s="1812"/>
      <c r="P18" s="1813"/>
      <c r="Q18" s="1813"/>
      <c r="R18" s="1813"/>
      <c r="S18" s="1813"/>
      <c r="T18" s="1813"/>
      <c r="U18" s="1813"/>
      <c r="V18" s="1813"/>
      <c r="W18" s="1813"/>
      <c r="X18" s="1813"/>
      <c r="Y18" s="1814"/>
      <c r="Z18" s="1823"/>
      <c r="AA18" s="1824"/>
      <c r="AB18" s="324"/>
      <c r="AC18" s="64"/>
    </row>
    <row r="19" spans="1:29" ht="15" customHeight="1">
      <c r="A19" s="38"/>
      <c r="B19" s="1806"/>
      <c r="C19" s="1807"/>
      <c r="D19" s="1807"/>
      <c r="E19" s="1807"/>
      <c r="F19" s="1807"/>
      <c r="G19" s="1808"/>
      <c r="H19" s="1809"/>
      <c r="I19" s="1810"/>
      <c r="J19" s="1810"/>
      <c r="K19" s="1811"/>
      <c r="L19" s="1815"/>
      <c r="M19" s="1816"/>
      <c r="N19" s="1817"/>
      <c r="O19" s="1809"/>
      <c r="P19" s="1810"/>
      <c r="Q19" s="1810"/>
      <c r="R19" s="1810"/>
      <c r="S19" s="1810"/>
      <c r="T19" s="1810"/>
      <c r="U19" s="1810"/>
      <c r="V19" s="1810"/>
      <c r="W19" s="1810"/>
      <c r="X19" s="1810"/>
      <c r="Y19" s="1811"/>
      <c r="Z19" s="1821"/>
      <c r="AA19" s="1822"/>
      <c r="AB19" s="324"/>
      <c r="AC19" s="64"/>
    </row>
    <row r="20" spans="1:29" ht="28.5" customHeight="1">
      <c r="A20" s="38"/>
      <c r="B20" s="1825"/>
      <c r="C20" s="1826"/>
      <c r="D20" s="1826"/>
      <c r="E20" s="1826"/>
      <c r="F20" s="1826"/>
      <c r="G20" s="1827"/>
      <c r="H20" s="1812"/>
      <c r="I20" s="1813"/>
      <c r="J20" s="1813"/>
      <c r="K20" s="1814"/>
      <c r="L20" s="1818"/>
      <c r="M20" s="1819"/>
      <c r="N20" s="1820"/>
      <c r="O20" s="1812"/>
      <c r="P20" s="1813"/>
      <c r="Q20" s="1813"/>
      <c r="R20" s="1813"/>
      <c r="S20" s="1813"/>
      <c r="T20" s="1813"/>
      <c r="U20" s="1813"/>
      <c r="V20" s="1813"/>
      <c r="W20" s="1813"/>
      <c r="X20" s="1813"/>
      <c r="Y20" s="1814"/>
      <c r="Z20" s="1823"/>
      <c r="AA20" s="1824"/>
      <c r="AB20" s="324"/>
      <c r="AC20" s="64"/>
    </row>
    <row r="21" spans="1:29" ht="15" customHeight="1">
      <c r="A21" s="38"/>
      <c r="B21" s="1806"/>
      <c r="C21" s="1807"/>
      <c r="D21" s="1807"/>
      <c r="E21" s="1807"/>
      <c r="F21" s="1807"/>
      <c r="G21" s="1808"/>
      <c r="H21" s="1809"/>
      <c r="I21" s="1810"/>
      <c r="J21" s="1810"/>
      <c r="K21" s="1811"/>
      <c r="L21" s="1815"/>
      <c r="M21" s="1816"/>
      <c r="N21" s="1817"/>
      <c r="O21" s="1809"/>
      <c r="P21" s="1810"/>
      <c r="Q21" s="1810"/>
      <c r="R21" s="1810"/>
      <c r="S21" s="1810"/>
      <c r="T21" s="1810"/>
      <c r="U21" s="1810"/>
      <c r="V21" s="1810"/>
      <c r="W21" s="1810"/>
      <c r="X21" s="1810"/>
      <c r="Y21" s="1811"/>
      <c r="Z21" s="1821"/>
      <c r="AA21" s="1822"/>
      <c r="AB21" s="324"/>
      <c r="AC21" s="64"/>
    </row>
    <row r="22" spans="1:29" ht="28.5" customHeight="1">
      <c r="A22" s="38"/>
      <c r="B22" s="1825"/>
      <c r="C22" s="1826"/>
      <c r="D22" s="1826"/>
      <c r="E22" s="1826"/>
      <c r="F22" s="1826"/>
      <c r="G22" s="1827"/>
      <c r="H22" s="1812"/>
      <c r="I22" s="1813"/>
      <c r="J22" s="1813"/>
      <c r="K22" s="1814"/>
      <c r="L22" s="1818"/>
      <c r="M22" s="1819"/>
      <c r="N22" s="1820"/>
      <c r="O22" s="1812"/>
      <c r="P22" s="1813"/>
      <c r="Q22" s="1813"/>
      <c r="R22" s="1813"/>
      <c r="S22" s="1813"/>
      <c r="T22" s="1813"/>
      <c r="U22" s="1813"/>
      <c r="V22" s="1813"/>
      <c r="W22" s="1813"/>
      <c r="X22" s="1813"/>
      <c r="Y22" s="1814"/>
      <c r="Z22" s="1823"/>
      <c r="AA22" s="1824"/>
      <c r="AB22" s="324"/>
      <c r="AC22" s="64"/>
    </row>
    <row r="23" spans="1:29" ht="15" customHeight="1">
      <c r="A23" s="38"/>
      <c r="B23" s="1806"/>
      <c r="C23" s="1807"/>
      <c r="D23" s="1807"/>
      <c r="E23" s="1807"/>
      <c r="F23" s="1807"/>
      <c r="G23" s="1808"/>
      <c r="H23" s="1809"/>
      <c r="I23" s="1810"/>
      <c r="J23" s="1810"/>
      <c r="K23" s="1811"/>
      <c r="L23" s="1815"/>
      <c r="M23" s="1816"/>
      <c r="N23" s="1817"/>
      <c r="O23" s="1809"/>
      <c r="P23" s="1810"/>
      <c r="Q23" s="1810"/>
      <c r="R23" s="1810"/>
      <c r="S23" s="1810"/>
      <c r="T23" s="1810"/>
      <c r="U23" s="1810"/>
      <c r="V23" s="1810"/>
      <c r="W23" s="1810"/>
      <c r="X23" s="1810"/>
      <c r="Y23" s="1811"/>
      <c r="Z23" s="1821"/>
      <c r="AA23" s="1822"/>
      <c r="AB23" s="324"/>
      <c r="AC23" s="64"/>
    </row>
    <row r="24" spans="1:29" ht="28.5" customHeight="1">
      <c r="A24" s="38"/>
      <c r="B24" s="1825"/>
      <c r="C24" s="1826"/>
      <c r="D24" s="1826"/>
      <c r="E24" s="1826"/>
      <c r="F24" s="1826"/>
      <c r="G24" s="1827"/>
      <c r="H24" s="1812"/>
      <c r="I24" s="1813"/>
      <c r="J24" s="1813"/>
      <c r="K24" s="1814"/>
      <c r="L24" s="1818"/>
      <c r="M24" s="1819"/>
      <c r="N24" s="1820"/>
      <c r="O24" s="1812"/>
      <c r="P24" s="1813"/>
      <c r="Q24" s="1813"/>
      <c r="R24" s="1813"/>
      <c r="S24" s="1813"/>
      <c r="T24" s="1813"/>
      <c r="U24" s="1813"/>
      <c r="V24" s="1813"/>
      <c r="W24" s="1813"/>
      <c r="X24" s="1813"/>
      <c r="Y24" s="1814"/>
      <c r="Z24" s="1823"/>
      <c r="AA24" s="1824"/>
      <c r="AB24" s="324"/>
      <c r="AC24" s="64"/>
    </row>
    <row r="25" spans="1:29" ht="30" customHeight="1" thickBot="1">
      <c r="A25" s="38"/>
      <c r="B25" s="1832" t="s">
        <v>383</v>
      </c>
      <c r="C25" s="1833"/>
      <c r="D25" s="1833"/>
      <c r="E25" s="1833"/>
      <c r="F25" s="1833"/>
      <c r="G25" s="1834"/>
      <c r="H25" s="1835"/>
      <c r="I25" s="1833"/>
      <c r="J25" s="1833"/>
      <c r="K25" s="1833"/>
      <c r="L25" s="1833"/>
      <c r="M25" s="1833"/>
      <c r="N25" s="1833"/>
      <c r="O25" s="1833"/>
      <c r="P25" s="1833"/>
      <c r="Q25" s="1833"/>
      <c r="R25" s="1833"/>
      <c r="S25" s="1833"/>
      <c r="T25" s="1833"/>
      <c r="U25" s="1833"/>
      <c r="V25" s="1833"/>
      <c r="W25" s="1833"/>
      <c r="X25" s="1833"/>
      <c r="Y25" s="1833"/>
      <c r="Z25" s="1833"/>
      <c r="AA25" s="1836"/>
      <c r="AB25" s="324"/>
      <c r="AC25" s="64"/>
    </row>
    <row r="26" spans="1:29" ht="40.5" customHeight="1">
      <c r="A26" s="37"/>
      <c r="B26" s="1829" t="s">
        <v>384</v>
      </c>
      <c r="C26" s="1829"/>
      <c r="D26" s="1829"/>
      <c r="E26" s="1829"/>
      <c r="F26" s="1829"/>
      <c r="G26" s="1829"/>
      <c r="H26" s="1829"/>
      <c r="I26" s="1829"/>
      <c r="J26" s="1829"/>
      <c r="K26" s="1829"/>
      <c r="L26" s="1829"/>
      <c r="M26" s="1829"/>
      <c r="N26" s="1829"/>
      <c r="O26" s="1829"/>
      <c r="P26" s="1829"/>
      <c r="Q26" s="1829"/>
      <c r="R26" s="1829"/>
      <c r="S26" s="1829"/>
      <c r="T26" s="1829"/>
      <c r="U26" s="1829"/>
      <c r="V26" s="1829"/>
      <c r="W26" s="1829"/>
      <c r="X26" s="1829"/>
      <c r="Y26" s="1829"/>
      <c r="Z26" s="1829"/>
      <c r="AA26" s="1829"/>
      <c r="AB26" s="1829"/>
      <c r="AC26" s="1829"/>
    </row>
    <row r="27" spans="1:29" ht="51" customHeight="1">
      <c r="A27" s="37"/>
      <c r="B27" s="1829" t="s">
        <v>385</v>
      </c>
      <c r="C27" s="1829"/>
      <c r="D27" s="1829"/>
      <c r="E27" s="1829"/>
      <c r="F27" s="1829"/>
      <c r="G27" s="1829"/>
      <c r="H27" s="1829"/>
      <c r="I27" s="1829"/>
      <c r="J27" s="1829"/>
      <c r="K27" s="1829"/>
      <c r="L27" s="1829"/>
      <c r="M27" s="1829"/>
      <c r="N27" s="1829"/>
      <c r="O27" s="1829"/>
      <c r="P27" s="1829"/>
      <c r="Q27" s="1829"/>
      <c r="R27" s="1829"/>
      <c r="S27" s="1829"/>
      <c r="T27" s="1829"/>
      <c r="U27" s="1829"/>
      <c r="V27" s="1829"/>
      <c r="W27" s="1829"/>
      <c r="X27" s="1829"/>
      <c r="Y27" s="1829"/>
      <c r="Z27" s="1829"/>
      <c r="AA27" s="1829"/>
      <c r="AB27" s="1829"/>
      <c r="AC27" s="1829"/>
    </row>
    <row r="28" spans="1:29" ht="20.25" customHeight="1">
      <c r="A28" s="37"/>
      <c r="B28" s="1830" t="s">
        <v>386</v>
      </c>
      <c r="C28" s="1830"/>
      <c r="D28" s="1830"/>
      <c r="E28" s="1830"/>
      <c r="F28" s="1830"/>
      <c r="G28" s="1830"/>
      <c r="H28" s="1830"/>
      <c r="I28" s="1830"/>
      <c r="J28" s="1830"/>
      <c r="K28" s="1830"/>
      <c r="L28" s="1830"/>
      <c r="M28" s="1830"/>
      <c r="N28" s="1830"/>
      <c r="O28" s="1830"/>
      <c r="P28" s="1830"/>
      <c r="Q28" s="1830"/>
      <c r="R28" s="1830"/>
      <c r="S28" s="1830"/>
      <c r="T28" s="1830"/>
      <c r="U28" s="1830"/>
      <c r="V28" s="1830"/>
      <c r="W28" s="1830"/>
      <c r="X28" s="1830"/>
      <c r="Y28" s="1830"/>
      <c r="Z28" s="1830"/>
      <c r="AA28" s="1830"/>
      <c r="AB28" s="1830"/>
      <c r="AC28" s="1830"/>
    </row>
    <row r="29" spans="1:29">
      <c r="A29" s="37"/>
      <c r="B29" s="1831"/>
      <c r="C29" s="1831"/>
      <c r="D29" s="1831"/>
      <c r="E29" s="1831"/>
      <c r="F29" s="1831"/>
      <c r="G29" s="1831"/>
      <c r="H29" s="1831"/>
      <c r="I29" s="328"/>
      <c r="J29" s="328"/>
      <c r="K29" s="328"/>
      <c r="L29" s="328"/>
      <c r="M29" s="328"/>
      <c r="N29" s="328"/>
      <c r="O29" s="328"/>
      <c r="P29" s="328"/>
      <c r="Q29" s="328"/>
      <c r="R29" s="328"/>
      <c r="S29" s="328"/>
      <c r="T29" s="328"/>
      <c r="U29" s="328"/>
      <c r="V29" s="328"/>
      <c r="W29" s="328"/>
      <c r="X29" s="328"/>
      <c r="Y29" s="328"/>
      <c r="Z29" s="328"/>
      <c r="AA29" s="328"/>
      <c r="AB29" s="328"/>
      <c r="AC29" s="64"/>
    </row>
    <row r="30" spans="1:29">
      <c r="A30" s="37"/>
      <c r="B30" s="64"/>
      <c r="C30" s="64"/>
      <c r="D30" s="64"/>
      <c r="E30" s="64"/>
      <c r="F30" s="64"/>
      <c r="G30" s="64"/>
      <c r="H30" s="64"/>
      <c r="I30" s="64"/>
      <c r="J30" s="64"/>
      <c r="K30" s="64"/>
      <c r="L30" s="64"/>
      <c r="M30" s="64"/>
      <c r="N30" s="64"/>
      <c r="O30" s="64"/>
      <c r="P30" s="64"/>
      <c r="Q30" s="64"/>
      <c r="R30" s="64"/>
      <c r="S30" s="328"/>
      <c r="T30" s="328"/>
      <c r="U30" s="328"/>
      <c r="V30" s="328"/>
      <c r="W30" s="328"/>
      <c r="X30" s="328"/>
      <c r="Y30" s="328"/>
      <c r="Z30" s="328"/>
      <c r="AA30" s="328"/>
      <c r="AB30" s="328"/>
      <c r="AC30" s="64"/>
    </row>
    <row r="31" spans="1:29">
      <c r="A31" s="37"/>
      <c r="B31" s="64"/>
      <c r="C31" s="64"/>
      <c r="D31" s="64"/>
      <c r="E31" s="64"/>
      <c r="F31" s="64"/>
      <c r="G31" s="64"/>
      <c r="H31" s="64"/>
      <c r="I31" s="64"/>
      <c r="J31" s="64"/>
      <c r="K31" s="64"/>
      <c r="L31" s="64"/>
      <c r="M31" s="64"/>
      <c r="N31" s="64"/>
      <c r="O31" s="64"/>
      <c r="P31" s="64"/>
      <c r="Q31" s="64"/>
      <c r="R31" s="64"/>
      <c r="S31" s="328"/>
      <c r="T31" s="328"/>
      <c r="U31" s="329"/>
      <c r="V31" s="329"/>
      <c r="W31" s="329"/>
      <c r="X31" s="329"/>
      <c r="Y31" s="329"/>
      <c r="Z31" s="329"/>
      <c r="AA31" s="328"/>
      <c r="AB31" s="328"/>
      <c r="AC31" s="64"/>
    </row>
    <row r="32" spans="1:29">
      <c r="A32" s="37"/>
      <c r="B32" s="64"/>
      <c r="C32" s="64"/>
      <c r="D32" s="64"/>
      <c r="E32" s="64"/>
      <c r="F32" s="64"/>
      <c r="G32" s="64"/>
      <c r="H32" s="64"/>
      <c r="I32" s="64"/>
      <c r="J32" s="64"/>
      <c r="K32" s="64"/>
      <c r="L32" s="64"/>
      <c r="M32" s="64"/>
      <c r="N32" s="64"/>
      <c r="O32" s="64"/>
      <c r="P32" s="64"/>
      <c r="Q32" s="64"/>
      <c r="R32" s="64"/>
      <c r="S32" s="328"/>
      <c r="T32" s="328"/>
      <c r="U32" s="1828"/>
      <c r="V32" s="899"/>
      <c r="W32" s="899"/>
      <c r="X32" s="899"/>
      <c r="Y32" s="899"/>
      <c r="Z32" s="899"/>
      <c r="AA32" s="328"/>
      <c r="AB32" s="328"/>
      <c r="AC32" s="64"/>
    </row>
    <row r="33" spans="2:29">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row>
    <row r="34" spans="2:29">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row>
    <row r="35" spans="2:29">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2:29">
      <c r="B36" s="34"/>
      <c r="C36" s="34"/>
      <c r="D36" s="34"/>
      <c r="E36" s="34"/>
      <c r="F36" s="34"/>
      <c r="G36" s="34"/>
      <c r="H36" s="34"/>
      <c r="I36" s="34"/>
      <c r="J36" s="34"/>
      <c r="K36" s="34"/>
      <c r="L36" s="34"/>
      <c r="M36" s="34"/>
      <c r="N36" s="34"/>
      <c r="O36" s="34"/>
      <c r="P36" s="34"/>
      <c r="Q36" s="34"/>
      <c r="R36" s="34"/>
      <c r="S36" s="1"/>
      <c r="T36" s="1"/>
      <c r="U36" s="1"/>
      <c r="V36" s="1"/>
      <c r="W36" s="1"/>
      <c r="X36" s="1"/>
      <c r="Y36" s="1"/>
      <c r="Z36" s="1"/>
      <c r="AA36" s="1"/>
      <c r="AB36" s="1"/>
      <c r="AC36" s="1"/>
    </row>
    <row r="37" spans="2:29">
      <c r="S37" s="1"/>
      <c r="T37" s="1"/>
      <c r="U37" s="1"/>
      <c r="V37" s="1"/>
      <c r="W37" s="1"/>
      <c r="X37" s="1"/>
      <c r="Y37" s="1"/>
      <c r="Z37" s="1"/>
      <c r="AA37" s="1"/>
      <c r="AB37" s="1"/>
      <c r="AC37" s="1"/>
    </row>
    <row r="38" spans="2:29">
      <c r="S38" s="1"/>
      <c r="T38" s="1"/>
      <c r="U38" s="1"/>
      <c r="V38" s="1"/>
      <c r="W38" s="1"/>
      <c r="X38" s="1"/>
      <c r="Y38" s="1"/>
      <c r="Z38" s="1"/>
      <c r="AA38" s="1"/>
      <c r="AB38" s="1"/>
      <c r="AC38" s="1"/>
    </row>
    <row r="39" spans="2:29">
      <c r="S39" s="34"/>
      <c r="T39" s="34"/>
      <c r="U39" s="34"/>
      <c r="V39" s="34"/>
      <c r="W39" s="34"/>
      <c r="X39" s="34"/>
      <c r="Y39" s="34"/>
      <c r="Z39" s="34"/>
      <c r="AA39" s="34"/>
      <c r="AB39" s="34"/>
      <c r="AC39" s="34"/>
    </row>
  </sheetData>
  <sheetProtection selectLockedCells="1"/>
  <mergeCells count="66">
    <mergeCell ref="H12:K12"/>
    <mergeCell ref="L12:N12"/>
    <mergeCell ref="O12:Y12"/>
    <mergeCell ref="B10:AA10"/>
    <mergeCell ref="I3:AA3"/>
    <mergeCell ref="B4:H4"/>
    <mergeCell ref="I4:AA4"/>
    <mergeCell ref="B5:H5"/>
    <mergeCell ref="B7:H7"/>
    <mergeCell ref="I7:P7"/>
    <mergeCell ref="R7:AA7"/>
    <mergeCell ref="B25:G25"/>
    <mergeCell ref="H25:AA25"/>
    <mergeCell ref="B24:G24"/>
    <mergeCell ref="B14:G14"/>
    <mergeCell ref="B2:AC2"/>
    <mergeCell ref="Z12:AA12"/>
    <mergeCell ref="B8:H8"/>
    <mergeCell ref="I5:AA5"/>
    <mergeCell ref="B6:H6"/>
    <mergeCell ref="I6:AA6"/>
    <mergeCell ref="B9:T9"/>
    <mergeCell ref="U9:V9"/>
    <mergeCell ref="X9:Y9"/>
    <mergeCell ref="Z9:AA9"/>
    <mergeCell ref="B11:AA11"/>
    <mergeCell ref="B12:G12"/>
    <mergeCell ref="U32:Z32"/>
    <mergeCell ref="B26:AC26"/>
    <mergeCell ref="B27:AC27"/>
    <mergeCell ref="B28:AC28"/>
    <mergeCell ref="B29:H29"/>
    <mergeCell ref="L13:N14"/>
    <mergeCell ref="O13:Y14"/>
    <mergeCell ref="Z13:AA14"/>
    <mergeCell ref="H13:K14"/>
    <mergeCell ref="B13:G13"/>
    <mergeCell ref="B15:G15"/>
    <mergeCell ref="H15:K16"/>
    <mergeCell ref="L15:N16"/>
    <mergeCell ref="O15:Y16"/>
    <mergeCell ref="Z15:AA16"/>
    <mergeCell ref="B16:G16"/>
    <mergeCell ref="B17:G17"/>
    <mergeCell ref="H17:K18"/>
    <mergeCell ref="L17:N18"/>
    <mergeCell ref="O17:Y18"/>
    <mergeCell ref="Z17:AA18"/>
    <mergeCell ref="B18:G18"/>
    <mergeCell ref="B21:G21"/>
    <mergeCell ref="H21:K22"/>
    <mergeCell ref="L21:N22"/>
    <mergeCell ref="O21:Y22"/>
    <mergeCell ref="Z21:AA22"/>
    <mergeCell ref="B22:G22"/>
    <mergeCell ref="B23:G23"/>
    <mergeCell ref="H23:K24"/>
    <mergeCell ref="L23:N24"/>
    <mergeCell ref="O23:Y24"/>
    <mergeCell ref="Z23:AA24"/>
    <mergeCell ref="B19:G19"/>
    <mergeCell ref="H19:K20"/>
    <mergeCell ref="L19:N20"/>
    <mergeCell ref="O19:Y20"/>
    <mergeCell ref="Z19:AA20"/>
    <mergeCell ref="B20:G20"/>
  </mergeCells>
  <phoneticPr fontId="2"/>
  <conditionalFormatting sqref="B14:G14">
    <cfRule type="expression" dxfId="48" priority="11">
      <formula>$U$9&lt;&gt;"☑"</formula>
    </cfRule>
    <cfRule type="expression" dxfId="47" priority="12" stopIfTrue="1">
      <formula>$B$14&lt;&gt;""</formula>
    </cfRule>
  </conditionalFormatting>
  <conditionalFormatting sqref="B16:G16">
    <cfRule type="expression" dxfId="46" priority="9">
      <formula>$U$9&lt;&gt;"☑"</formula>
    </cfRule>
    <cfRule type="expression" dxfId="45" priority="10" stopIfTrue="1">
      <formula>$B$14&lt;&gt;""</formula>
    </cfRule>
  </conditionalFormatting>
  <conditionalFormatting sqref="B18:G18">
    <cfRule type="expression" dxfId="44" priority="7">
      <formula>$U$9&lt;&gt;"☑"</formula>
    </cfRule>
    <cfRule type="expression" dxfId="43" priority="8" stopIfTrue="1">
      <formula>$B$14&lt;&gt;""</formula>
    </cfRule>
  </conditionalFormatting>
  <conditionalFormatting sqref="B20:G20">
    <cfRule type="expression" dxfId="42" priority="1">
      <formula>$U$9&lt;&gt;"☑"</formula>
    </cfRule>
    <cfRule type="expression" dxfId="41" priority="2" stopIfTrue="1">
      <formula>$B$14&lt;&gt;""</formula>
    </cfRule>
  </conditionalFormatting>
  <conditionalFormatting sqref="B22:G22">
    <cfRule type="expression" dxfId="40" priority="5">
      <formula>$U$9&lt;&gt;"☑"</formula>
    </cfRule>
    <cfRule type="expression" dxfId="39" priority="6" stopIfTrue="1">
      <formula>$B$14&lt;&gt;""</formula>
    </cfRule>
  </conditionalFormatting>
  <conditionalFormatting sqref="B24:G24">
    <cfRule type="expression" dxfId="38" priority="3">
      <formula>$U$9&lt;&gt;"☑"</formula>
    </cfRule>
    <cfRule type="expression" dxfId="37" priority="4" stopIfTrue="1">
      <formula>$B$14&lt;&gt;""</formula>
    </cfRule>
  </conditionalFormatting>
  <conditionalFormatting sqref="I4 I7 R7">
    <cfRule type="cellIs" dxfId="36" priority="23" operator="equal">
      <formula>0</formula>
    </cfRule>
  </conditionalFormatting>
  <conditionalFormatting sqref="I5:I6">
    <cfRule type="cellIs" dxfId="35" priority="21" operator="equal">
      <formula>0</formula>
    </cfRule>
  </conditionalFormatting>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5572" r:id="rId4" name="Check Box 4">
              <controlPr defaultSize="0" autoFill="0" autoLine="0" autoPict="0">
                <anchor moveWithCells="1">
                  <from>
                    <xdr:col>25</xdr:col>
                    <xdr:colOff>0</xdr:colOff>
                    <xdr:row>12</xdr:row>
                    <xdr:rowOff>180975</xdr:rowOff>
                  </from>
                  <to>
                    <xdr:col>27</xdr:col>
                    <xdr:colOff>0</xdr:colOff>
                    <xdr:row>13</xdr:row>
                    <xdr:rowOff>276225</xdr:rowOff>
                  </to>
                </anchor>
              </controlPr>
            </control>
          </mc:Choice>
        </mc:AlternateContent>
        <mc:AlternateContent xmlns:mc="http://schemas.openxmlformats.org/markup-compatibility/2006">
          <mc:Choice Requires="x14">
            <control shapeId="365575" r:id="rId5" name="Check Box 7">
              <controlPr defaultSize="0" autoFill="0" autoLine="0" autoPict="0">
                <anchor moveWithCells="1">
                  <from>
                    <xdr:col>11</xdr:col>
                    <xdr:colOff>228600</xdr:colOff>
                    <xdr:row>12</xdr:row>
                    <xdr:rowOff>152400</xdr:rowOff>
                  </from>
                  <to>
                    <xdr:col>12</xdr:col>
                    <xdr:colOff>171450</xdr:colOff>
                    <xdr:row>13</xdr:row>
                    <xdr:rowOff>257175</xdr:rowOff>
                  </to>
                </anchor>
              </controlPr>
            </control>
          </mc:Choice>
        </mc:AlternateContent>
        <mc:AlternateContent xmlns:mc="http://schemas.openxmlformats.org/markup-compatibility/2006">
          <mc:Choice Requires="x14">
            <control shapeId="365584" r:id="rId6" name="Check Box 16">
              <controlPr defaultSize="0" autoFill="0" autoLine="0" autoPict="0">
                <anchor moveWithCells="1">
                  <from>
                    <xdr:col>12</xdr:col>
                    <xdr:colOff>247650</xdr:colOff>
                    <xdr:row>12</xdr:row>
                    <xdr:rowOff>133350</xdr:rowOff>
                  </from>
                  <to>
                    <xdr:col>13</xdr:col>
                    <xdr:colOff>276225</xdr:colOff>
                    <xdr:row>13</xdr:row>
                    <xdr:rowOff>276225</xdr:rowOff>
                  </to>
                </anchor>
              </controlPr>
            </control>
          </mc:Choice>
        </mc:AlternateContent>
        <mc:AlternateContent xmlns:mc="http://schemas.openxmlformats.org/markup-compatibility/2006">
          <mc:Choice Requires="x14">
            <control shapeId="365624" r:id="rId7" name="Check Box 56">
              <controlPr defaultSize="0" autoFill="0" autoLine="0" autoPict="0">
                <anchor moveWithCells="1">
                  <from>
                    <xdr:col>20</xdr:col>
                    <xdr:colOff>76200</xdr:colOff>
                    <xdr:row>8</xdr:row>
                    <xdr:rowOff>228600</xdr:rowOff>
                  </from>
                  <to>
                    <xdr:col>22</xdr:col>
                    <xdr:colOff>19050</xdr:colOff>
                    <xdr:row>8</xdr:row>
                    <xdr:rowOff>466725</xdr:rowOff>
                  </to>
                </anchor>
              </controlPr>
            </control>
          </mc:Choice>
        </mc:AlternateContent>
        <mc:AlternateContent xmlns:mc="http://schemas.openxmlformats.org/markup-compatibility/2006">
          <mc:Choice Requires="x14">
            <control shapeId="365625" r:id="rId8" name="Check Box 57">
              <controlPr defaultSize="0" autoFill="0" autoLine="0" autoPict="0">
                <anchor moveWithCells="1">
                  <from>
                    <xdr:col>23</xdr:col>
                    <xdr:colOff>76200</xdr:colOff>
                    <xdr:row>8</xdr:row>
                    <xdr:rowOff>228600</xdr:rowOff>
                  </from>
                  <to>
                    <xdr:col>25</xdr:col>
                    <xdr:colOff>19050</xdr:colOff>
                    <xdr:row>8</xdr:row>
                    <xdr:rowOff>466725</xdr:rowOff>
                  </to>
                </anchor>
              </controlPr>
            </control>
          </mc:Choice>
        </mc:AlternateContent>
        <mc:AlternateContent xmlns:mc="http://schemas.openxmlformats.org/markup-compatibility/2006">
          <mc:Choice Requires="x14">
            <control shapeId="366301" r:id="rId9" name="Check Box 733">
              <controlPr defaultSize="0" autoFill="0" autoLine="0" autoPict="0">
                <anchor moveWithCells="1">
                  <from>
                    <xdr:col>25</xdr:col>
                    <xdr:colOff>0</xdr:colOff>
                    <xdr:row>14</xdr:row>
                    <xdr:rowOff>180975</xdr:rowOff>
                  </from>
                  <to>
                    <xdr:col>27</xdr:col>
                    <xdr:colOff>0</xdr:colOff>
                    <xdr:row>15</xdr:row>
                    <xdr:rowOff>276225</xdr:rowOff>
                  </to>
                </anchor>
              </controlPr>
            </control>
          </mc:Choice>
        </mc:AlternateContent>
        <mc:AlternateContent xmlns:mc="http://schemas.openxmlformats.org/markup-compatibility/2006">
          <mc:Choice Requires="x14">
            <control shapeId="366302" r:id="rId10" name="Check Box 734">
              <controlPr defaultSize="0" autoFill="0" autoLine="0" autoPict="0">
                <anchor moveWithCells="1">
                  <from>
                    <xdr:col>11</xdr:col>
                    <xdr:colOff>228600</xdr:colOff>
                    <xdr:row>14</xdr:row>
                    <xdr:rowOff>152400</xdr:rowOff>
                  </from>
                  <to>
                    <xdr:col>12</xdr:col>
                    <xdr:colOff>171450</xdr:colOff>
                    <xdr:row>15</xdr:row>
                    <xdr:rowOff>257175</xdr:rowOff>
                  </to>
                </anchor>
              </controlPr>
            </control>
          </mc:Choice>
        </mc:AlternateContent>
        <mc:AlternateContent xmlns:mc="http://schemas.openxmlformats.org/markup-compatibility/2006">
          <mc:Choice Requires="x14">
            <control shapeId="366303" r:id="rId11" name="Check Box 735">
              <controlPr defaultSize="0" autoFill="0" autoLine="0" autoPict="0">
                <anchor moveWithCells="1">
                  <from>
                    <xdr:col>12</xdr:col>
                    <xdr:colOff>247650</xdr:colOff>
                    <xdr:row>14</xdr:row>
                    <xdr:rowOff>133350</xdr:rowOff>
                  </from>
                  <to>
                    <xdr:col>13</xdr:col>
                    <xdr:colOff>276225</xdr:colOff>
                    <xdr:row>15</xdr:row>
                    <xdr:rowOff>276225</xdr:rowOff>
                  </to>
                </anchor>
              </controlPr>
            </control>
          </mc:Choice>
        </mc:AlternateContent>
        <mc:AlternateContent xmlns:mc="http://schemas.openxmlformats.org/markup-compatibility/2006">
          <mc:Choice Requires="x14">
            <control shapeId="366304" r:id="rId12" name="Check Box 736">
              <controlPr defaultSize="0" autoFill="0" autoLine="0" autoPict="0">
                <anchor moveWithCells="1">
                  <from>
                    <xdr:col>25</xdr:col>
                    <xdr:colOff>0</xdr:colOff>
                    <xdr:row>16</xdr:row>
                    <xdr:rowOff>180975</xdr:rowOff>
                  </from>
                  <to>
                    <xdr:col>27</xdr:col>
                    <xdr:colOff>0</xdr:colOff>
                    <xdr:row>17</xdr:row>
                    <xdr:rowOff>276225</xdr:rowOff>
                  </to>
                </anchor>
              </controlPr>
            </control>
          </mc:Choice>
        </mc:AlternateContent>
        <mc:AlternateContent xmlns:mc="http://schemas.openxmlformats.org/markup-compatibility/2006">
          <mc:Choice Requires="x14">
            <control shapeId="366305" r:id="rId13" name="Check Box 737">
              <controlPr defaultSize="0" autoFill="0" autoLine="0" autoPict="0">
                <anchor moveWithCells="1">
                  <from>
                    <xdr:col>11</xdr:col>
                    <xdr:colOff>228600</xdr:colOff>
                    <xdr:row>16</xdr:row>
                    <xdr:rowOff>152400</xdr:rowOff>
                  </from>
                  <to>
                    <xdr:col>12</xdr:col>
                    <xdr:colOff>171450</xdr:colOff>
                    <xdr:row>17</xdr:row>
                    <xdr:rowOff>257175</xdr:rowOff>
                  </to>
                </anchor>
              </controlPr>
            </control>
          </mc:Choice>
        </mc:AlternateContent>
        <mc:AlternateContent xmlns:mc="http://schemas.openxmlformats.org/markup-compatibility/2006">
          <mc:Choice Requires="x14">
            <control shapeId="366306" r:id="rId14" name="Check Box 738">
              <controlPr defaultSize="0" autoFill="0" autoLine="0" autoPict="0">
                <anchor moveWithCells="1">
                  <from>
                    <xdr:col>12</xdr:col>
                    <xdr:colOff>247650</xdr:colOff>
                    <xdr:row>16</xdr:row>
                    <xdr:rowOff>133350</xdr:rowOff>
                  </from>
                  <to>
                    <xdr:col>13</xdr:col>
                    <xdr:colOff>276225</xdr:colOff>
                    <xdr:row>17</xdr:row>
                    <xdr:rowOff>276225</xdr:rowOff>
                  </to>
                </anchor>
              </controlPr>
            </control>
          </mc:Choice>
        </mc:AlternateContent>
        <mc:AlternateContent xmlns:mc="http://schemas.openxmlformats.org/markup-compatibility/2006">
          <mc:Choice Requires="x14">
            <control shapeId="366307" r:id="rId15" name="Check Box 739">
              <controlPr defaultSize="0" autoFill="0" autoLine="0" autoPict="0">
                <anchor moveWithCells="1">
                  <from>
                    <xdr:col>25</xdr:col>
                    <xdr:colOff>0</xdr:colOff>
                    <xdr:row>20</xdr:row>
                    <xdr:rowOff>180975</xdr:rowOff>
                  </from>
                  <to>
                    <xdr:col>27</xdr:col>
                    <xdr:colOff>0</xdr:colOff>
                    <xdr:row>21</xdr:row>
                    <xdr:rowOff>276225</xdr:rowOff>
                  </to>
                </anchor>
              </controlPr>
            </control>
          </mc:Choice>
        </mc:AlternateContent>
        <mc:AlternateContent xmlns:mc="http://schemas.openxmlformats.org/markup-compatibility/2006">
          <mc:Choice Requires="x14">
            <control shapeId="366308" r:id="rId16" name="Check Box 740">
              <controlPr defaultSize="0" autoFill="0" autoLine="0" autoPict="0">
                <anchor moveWithCells="1">
                  <from>
                    <xdr:col>11</xdr:col>
                    <xdr:colOff>228600</xdr:colOff>
                    <xdr:row>20</xdr:row>
                    <xdr:rowOff>152400</xdr:rowOff>
                  </from>
                  <to>
                    <xdr:col>12</xdr:col>
                    <xdr:colOff>171450</xdr:colOff>
                    <xdr:row>21</xdr:row>
                    <xdr:rowOff>257175</xdr:rowOff>
                  </to>
                </anchor>
              </controlPr>
            </control>
          </mc:Choice>
        </mc:AlternateContent>
        <mc:AlternateContent xmlns:mc="http://schemas.openxmlformats.org/markup-compatibility/2006">
          <mc:Choice Requires="x14">
            <control shapeId="366309" r:id="rId17" name="Check Box 741">
              <controlPr defaultSize="0" autoFill="0" autoLine="0" autoPict="0">
                <anchor moveWithCells="1">
                  <from>
                    <xdr:col>12</xdr:col>
                    <xdr:colOff>247650</xdr:colOff>
                    <xdr:row>20</xdr:row>
                    <xdr:rowOff>133350</xdr:rowOff>
                  </from>
                  <to>
                    <xdr:col>13</xdr:col>
                    <xdr:colOff>276225</xdr:colOff>
                    <xdr:row>21</xdr:row>
                    <xdr:rowOff>276225</xdr:rowOff>
                  </to>
                </anchor>
              </controlPr>
            </control>
          </mc:Choice>
        </mc:AlternateContent>
        <mc:AlternateContent xmlns:mc="http://schemas.openxmlformats.org/markup-compatibility/2006">
          <mc:Choice Requires="x14">
            <control shapeId="366310" r:id="rId18" name="Check Box 742">
              <controlPr defaultSize="0" autoFill="0" autoLine="0" autoPict="0">
                <anchor moveWithCells="1">
                  <from>
                    <xdr:col>25</xdr:col>
                    <xdr:colOff>0</xdr:colOff>
                    <xdr:row>22</xdr:row>
                    <xdr:rowOff>180975</xdr:rowOff>
                  </from>
                  <to>
                    <xdr:col>27</xdr:col>
                    <xdr:colOff>0</xdr:colOff>
                    <xdr:row>23</xdr:row>
                    <xdr:rowOff>276225</xdr:rowOff>
                  </to>
                </anchor>
              </controlPr>
            </control>
          </mc:Choice>
        </mc:AlternateContent>
        <mc:AlternateContent xmlns:mc="http://schemas.openxmlformats.org/markup-compatibility/2006">
          <mc:Choice Requires="x14">
            <control shapeId="366311" r:id="rId19" name="Check Box 743">
              <controlPr defaultSize="0" autoFill="0" autoLine="0" autoPict="0">
                <anchor moveWithCells="1">
                  <from>
                    <xdr:col>11</xdr:col>
                    <xdr:colOff>228600</xdr:colOff>
                    <xdr:row>22</xdr:row>
                    <xdr:rowOff>152400</xdr:rowOff>
                  </from>
                  <to>
                    <xdr:col>12</xdr:col>
                    <xdr:colOff>171450</xdr:colOff>
                    <xdr:row>23</xdr:row>
                    <xdr:rowOff>257175</xdr:rowOff>
                  </to>
                </anchor>
              </controlPr>
            </control>
          </mc:Choice>
        </mc:AlternateContent>
        <mc:AlternateContent xmlns:mc="http://schemas.openxmlformats.org/markup-compatibility/2006">
          <mc:Choice Requires="x14">
            <control shapeId="366312" r:id="rId20" name="Check Box 744">
              <controlPr defaultSize="0" autoFill="0" autoLine="0" autoPict="0">
                <anchor moveWithCells="1">
                  <from>
                    <xdr:col>12</xdr:col>
                    <xdr:colOff>247650</xdr:colOff>
                    <xdr:row>22</xdr:row>
                    <xdr:rowOff>133350</xdr:rowOff>
                  </from>
                  <to>
                    <xdr:col>13</xdr:col>
                    <xdr:colOff>276225</xdr:colOff>
                    <xdr:row>23</xdr:row>
                    <xdr:rowOff>276225</xdr:rowOff>
                  </to>
                </anchor>
              </controlPr>
            </control>
          </mc:Choice>
        </mc:AlternateContent>
        <mc:AlternateContent xmlns:mc="http://schemas.openxmlformats.org/markup-compatibility/2006">
          <mc:Choice Requires="x14">
            <control shapeId="366313" r:id="rId21" name="Check Box 745">
              <controlPr defaultSize="0" autoFill="0" autoLine="0" autoPict="0">
                <anchor moveWithCells="1">
                  <from>
                    <xdr:col>25</xdr:col>
                    <xdr:colOff>0</xdr:colOff>
                    <xdr:row>18</xdr:row>
                    <xdr:rowOff>180975</xdr:rowOff>
                  </from>
                  <to>
                    <xdr:col>27</xdr:col>
                    <xdr:colOff>0</xdr:colOff>
                    <xdr:row>19</xdr:row>
                    <xdr:rowOff>276225</xdr:rowOff>
                  </to>
                </anchor>
              </controlPr>
            </control>
          </mc:Choice>
        </mc:AlternateContent>
        <mc:AlternateContent xmlns:mc="http://schemas.openxmlformats.org/markup-compatibility/2006">
          <mc:Choice Requires="x14">
            <control shapeId="366314" r:id="rId22" name="Check Box 746">
              <controlPr defaultSize="0" autoFill="0" autoLine="0" autoPict="0">
                <anchor moveWithCells="1">
                  <from>
                    <xdr:col>11</xdr:col>
                    <xdr:colOff>228600</xdr:colOff>
                    <xdr:row>18</xdr:row>
                    <xdr:rowOff>152400</xdr:rowOff>
                  </from>
                  <to>
                    <xdr:col>12</xdr:col>
                    <xdr:colOff>171450</xdr:colOff>
                    <xdr:row>19</xdr:row>
                    <xdr:rowOff>257175</xdr:rowOff>
                  </to>
                </anchor>
              </controlPr>
            </control>
          </mc:Choice>
        </mc:AlternateContent>
        <mc:AlternateContent xmlns:mc="http://schemas.openxmlformats.org/markup-compatibility/2006">
          <mc:Choice Requires="x14">
            <control shapeId="366315" r:id="rId23" name="Check Box 747">
              <controlPr defaultSize="0" autoFill="0" autoLine="0" autoPict="0">
                <anchor moveWithCells="1">
                  <from>
                    <xdr:col>12</xdr:col>
                    <xdr:colOff>247650</xdr:colOff>
                    <xdr:row>18</xdr:row>
                    <xdr:rowOff>133350</xdr:rowOff>
                  </from>
                  <to>
                    <xdr:col>13</xdr:col>
                    <xdr:colOff>276225</xdr:colOff>
                    <xdr:row>19</xdr:row>
                    <xdr:rowOff>276225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O n N j U C m A E T 2 o A A A A + Q A A A B I A H A B D b 2 5 m a W c v U G F j a 2 F n Z S 5 4 b W w g o h g A K K A U A A A A A A A A A A A A A A A A A A A A A A A A A A A A h Y / N C o J A G E V f R W b v / E l R 8 j k u 2 k W C E E T b w S a d 0 j G c s f H d W v R I v U J C W e 1 a 3 s u 5 c O 7 j d o d 0 a O r g q j q r W 5 M g h i k K l C n a g z Z l g n p 3 D B c o F Z D L 4 i x L F Y y w s f F g d Y I q 5 y 4 x I d 5 7 7 C P c d i X h l D K y z z b b o l K N D L W x T p p C o c / q 8 H + F B O x e M o L j O c M z t u S Y R Z Q B m X r I t P k y f F T G F M h P C a u + d n 2 n x E m G 6 x z I F I G 8 b 4 g n U E s D B B Q A A g A I A D p z Y 1 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6 c 2 N Q K I p H u A 4 A A A A R A A A A E w A c A E Z v c m 1 1 b G F z L 1 N l Y 3 R p b 2 4 x L m 0 g o h g A K K A U A A A A A A A A A A A A A A A A A A A A A A A A A A A A K 0 5 N L s n M z 1 M I h t C G 1 g B Q S w E C L Q A U A A I A C A A 6 c 2 N Q K Y A R P a g A A A D 5 A A A A E g A A A A A A A A A A A A A A A A A A A A A A Q 2 9 u Z m l n L 1 B h Y 2 t h Z 2 U u e G 1 s U E s B A i 0 A F A A C A A g A O n N j U A / K 6 a u k A A A A 6 Q A A A B M A A A A A A A A A A A A A A A A A 9 A A A A F t D b 2 5 0 Z W 5 0 X 1 R 5 c G V z X S 5 4 b W x Q S w E C L Q A U A A I A C A A 6 c 2 N 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4 v b I z + 8 X U K B M H X R B T C i g w A A A A A C A A A A A A A D Z g A A w A A A A B A A A A A l 6 F h r W 2 j j i d E q l O + 9 f I C 4 A A A A A A S A A A C g A A A A E A A A A E j V X v l 2 r x v V F n 3 B e 7 p 7 O Z N Q A A A A m g b r o J N H b r X 2 d u 1 4 R R g C 5 e e M Q P 2 R 5 H Q w X b O J + B 4 v M g N p S L U 0 y f 4 + 5 o u 0 Y Q d / z l A g a 0 s v x O t v u P b D g U q W I m X M D i j v 5 L D b z Q v Y 3 T h W J w i a a r c U A A A A P h c W e h 8 p k H / Z h m 6 8 A B W M S + L X B 7 w = < / D a t a M a s h u p > 
</file>

<file path=customXml/itemProps1.xml><?xml version="1.0" encoding="utf-8"?>
<ds:datastoreItem xmlns:ds="http://schemas.openxmlformats.org/officeDocument/2006/customXml" ds:itemID="{AB6109FF-C07B-40D5-8DA8-7DED3DF222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使用料金表</vt:lpstr>
      <vt:lpstr>食堂料金表</vt:lpstr>
      <vt:lpstr>①申請書</vt:lpstr>
      <vt:lpstr>②生活時間表(春~秋期)</vt:lpstr>
      <vt:lpstr>③使用明細書</vt:lpstr>
      <vt:lpstr>④食事申込書</vt:lpstr>
      <vt:lpstr>⑤野外食・弁当注文表</vt:lpstr>
      <vt:lpstr>⑥魚つかみ・燃料・クラフト注文表</vt:lpstr>
      <vt:lpstr>⑦食物アレルギー確認表</vt:lpstr>
      <vt:lpstr>⑧野外炊さん食数・人数表</vt:lpstr>
      <vt:lpstr>⑨宿泊者名簿</vt:lpstr>
      <vt:lpstr>⑩部屋割表</vt:lpstr>
      <vt:lpstr>⑪テント泊名簿</vt:lpstr>
      <vt:lpstr>⑫アルペンレンタル</vt:lpstr>
      <vt:lpstr>⑬アルペン班編制</vt:lpstr>
      <vt:lpstr>⑭クロカンレンタル</vt:lpstr>
      <vt:lpstr>料金</vt:lpstr>
      <vt:lpstr>①申請書!Print_Area</vt:lpstr>
      <vt:lpstr>'②生活時間表(春~秋期)'!Print_Area</vt:lpstr>
      <vt:lpstr>③使用明細書!Print_Area</vt:lpstr>
      <vt:lpstr>④食事申込書!Print_Area</vt:lpstr>
      <vt:lpstr>⑤野外食・弁当注文表!Print_Area</vt:lpstr>
      <vt:lpstr>⑥魚つかみ・燃料・クラフト注文表!Print_Area</vt:lpstr>
      <vt:lpstr>⑦食物アレルギー確認表!Print_Area</vt:lpstr>
      <vt:lpstr>⑧野外炊さん食数・人数表!Print_Area</vt:lpstr>
      <vt:lpstr>⑨宿泊者名簿!Print_Area</vt:lpstr>
      <vt:lpstr>⑩部屋割表!Print_Area</vt:lpstr>
      <vt:lpstr>⑪テント泊名簿!Print_Area</vt:lpstr>
      <vt:lpstr>⑫アルペンレンタル!Print_Area</vt:lpstr>
      <vt:lpstr>⑬アルペン班編制!Print_Area</vt:lpstr>
      <vt:lpstr>⑭クロカンレンタル!Print_Area</vt:lpstr>
      <vt:lpstr>使用料金表!Print_Area</vt:lpstr>
      <vt:lpstr>食堂料金表!Print_Area</vt:lpstr>
      <vt:lpstr>提出日</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sb009</dc:creator>
  <cp:keywords/>
  <dc:description/>
  <cp:lastModifiedBy>mori</cp:lastModifiedBy>
  <cp:revision/>
  <cp:lastPrinted>2026-03-16T23:45:22Z</cp:lastPrinted>
  <dcterms:created xsi:type="dcterms:W3CDTF">2005-04-18T22:20:15Z</dcterms:created>
  <dcterms:modified xsi:type="dcterms:W3CDTF">2026-04-03T01:39:57Z</dcterms:modified>
  <cp:category/>
  <cp:contentStatus/>
</cp:coreProperties>
</file>